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Паспорт" sheetId="1" r:id="rId1"/>
    <sheet name="Показатели регионы" sheetId="2" r:id="rId2"/>
    <sheet name="с 2010 года" sheetId="3" r:id="rId3"/>
    <sheet name="мероприятия на поддержку" sheetId="4" r:id="rId4"/>
    <sheet name="Мероприятия на поддержку моно" sheetId="5" state="hidden" r:id="rId5"/>
    <sheet name="Мероприятия на поддержку " sheetId="6" state="hidden" r:id="rId6"/>
    <sheet name="Мероприяти яна поддержку" sheetId="7" state="hidden" r:id="rId7"/>
    <sheet name="Лист1" sheetId="8" state="hidden" r:id="rId8"/>
  </sheets>
  <definedNames/>
  <calcPr fullCalcOnLoad="1"/>
</workbook>
</file>

<file path=xl/sharedStrings.xml><?xml version="1.0" encoding="utf-8"?>
<sst xmlns="http://schemas.openxmlformats.org/spreadsheetml/2006/main" count="1270" uniqueCount="264">
  <si>
    <t>Численность населения</t>
  </si>
  <si>
    <t>человек</t>
  </si>
  <si>
    <t>Численность выбывших с территории муниципального образования</t>
  </si>
  <si>
    <t>Доля численности работников градообразующей организации в среднесписочной численности работников всех организаций, осуществляющих деятельность на территории моногорода</t>
  </si>
  <si>
    <t>%</t>
  </si>
  <si>
    <t>% от экономически активного населения</t>
  </si>
  <si>
    <t>Численность безработных граждан, зарегистрированных в органах службы занятости</t>
  </si>
  <si>
    <t>ежемесячно, до 25 числа месяца, следующего за отчетным</t>
  </si>
  <si>
    <t>Уровень общей безработицы (рассчитанный по методологии Международной Организации Труда)</t>
  </si>
  <si>
    <t>Численность безработных (рассчитанная по методологии Международной Организации Труда)</t>
  </si>
  <si>
    <t>Среднесписочная численность работников градообразующей организации</t>
  </si>
  <si>
    <t>Численность работников, предполагаемых к увольнению с градообразующей организации</t>
  </si>
  <si>
    <t>Численность трудоспособного населения</t>
  </si>
  <si>
    <t>Численность занятого населения</t>
  </si>
  <si>
    <t>1)  всего</t>
  </si>
  <si>
    <t>5)  по прочим видам экономической деятельности</t>
  </si>
  <si>
    <t xml:space="preserve">Количество вакансий, заявленных работодателями в органы службы занятости </t>
  </si>
  <si>
    <t>единиц</t>
  </si>
  <si>
    <t>Создано рабочих мест в моногороде:</t>
  </si>
  <si>
    <t>2)  из них высокопроизводительных</t>
  </si>
  <si>
    <t>ежеквартально, до 25 числа месяца, следующего за отчетным кварталом</t>
  </si>
  <si>
    <t>Сокращено рабочих мест в моногороде: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</si>
  <si>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</si>
  <si>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тыс. рублей;</t>
  </si>
  <si>
    <t>% к аналогичному периоду предыдущего года</t>
  </si>
  <si>
    <t>Объем инвестиций в основной капитал</t>
  </si>
  <si>
    <t>Оборот розничной торговли</t>
  </si>
  <si>
    <t>Среднемесячная номинальная заработная плата работников организаций в муниципальном образовании</t>
  </si>
  <si>
    <t>Количество предприятий и организаций</t>
  </si>
  <si>
    <t>Количество малых и средних предприятий (включая индивидуальных предпринимателей)</t>
  </si>
  <si>
    <t>Численность занятых на малых и средних предприятиях (включая индивидуальных предпринимателей)</t>
  </si>
  <si>
    <t>Оборот малых и средних предприятий</t>
  </si>
  <si>
    <t>Площадь жилого фонда</t>
  </si>
  <si>
    <t>кв. м</t>
  </si>
  <si>
    <t>Площадь ветхого и аварийного жилого фонда</t>
  </si>
  <si>
    <t>Ввод в действие жилых домов за счёт всех источников финансирования</t>
  </si>
  <si>
    <t>тыс. рублей</t>
  </si>
  <si>
    <t>Объем доходов бюджета муниципального образования:</t>
  </si>
  <si>
    <t>в том числе:</t>
  </si>
  <si>
    <t>4)  безвозмездные перечисления от других бюджетов бюджетной системы</t>
  </si>
  <si>
    <t>Объем расходов бюджета муниципального образования</t>
  </si>
  <si>
    <t>Дефицит / профицит бюджета муниципального образования</t>
  </si>
  <si>
    <t>Объем отгруженных товаров собственного производства, выполненных работ и услуг собственными силами на градообразующей организации</t>
  </si>
  <si>
    <t>Темп роста отгрузки градообразующей организации</t>
  </si>
  <si>
    <t>Степень загрузки производственных мощностей градообразующей организации</t>
  </si>
  <si>
    <t>Среднемесячная заработная плата работников градообразующей организации</t>
  </si>
  <si>
    <t>в % к аналогичному периоду предыдущего года</t>
  </si>
  <si>
    <t>Объем инвестиций в развитие градообразующей организации</t>
  </si>
  <si>
    <t>Износ основных фондов градообразующей организации</t>
  </si>
  <si>
    <t>Объем прибыли/убытка градообразующей организации</t>
  </si>
  <si>
    <t>1) всего</t>
  </si>
  <si>
    <t>в том числе по источникам финансирования:</t>
  </si>
  <si>
    <t>2) федеральный бюджет</t>
  </si>
  <si>
    <t>3) региональный бюджет</t>
  </si>
  <si>
    <t>4)  местный бюджет</t>
  </si>
  <si>
    <t>5)  внебюджетные источники</t>
  </si>
  <si>
    <t>Количество созданных рабочих мест в моногороде, получившем целевую поддержку за счет средств федерального бюджета (с момента предоставления поддержки)</t>
  </si>
  <si>
    <t>Количество введенных в действие капитальных объектов, созданных с привлечением средств федерального бюджета:</t>
  </si>
  <si>
    <t>2) в жилищном фонде</t>
  </si>
  <si>
    <t>3) в сфере образования</t>
  </si>
  <si>
    <t>4) в сфере здравоохранения</t>
  </si>
  <si>
    <t>5) в сфере культуры</t>
  </si>
  <si>
    <t>6) в иных сферах</t>
  </si>
  <si>
    <t>Численность прибывших  на территорию муниципального образования</t>
  </si>
  <si>
    <t>2 раза в год:
- до 1 февраля
- до 1 августа</t>
  </si>
  <si>
    <t>1 раз в год:                                      - до 1 февраля</t>
  </si>
  <si>
    <t>1 раз в год:                                       - до 1 февраля</t>
  </si>
  <si>
    <t>отчетные данные ежемесячно, до 25 числа месяца следующего за отчетным</t>
  </si>
  <si>
    <t>3)  в торговле</t>
  </si>
  <si>
    <t>4)  в бюджетной сфере</t>
  </si>
  <si>
    <t>рублей;</t>
  </si>
  <si>
    <t>2)  земельный налог</t>
  </si>
  <si>
    <t>3)  налог на доходы физических лиц</t>
  </si>
  <si>
    <t>ежеквартально, до 25 числа месяца следующего за отчетным кварталом</t>
  </si>
  <si>
    <t>2)  по виду экономической деятельности, к которому относится градообразующая организация</t>
  </si>
  <si>
    <t>Дата формирования                                                                     данных</t>
  </si>
  <si>
    <t>№</t>
  </si>
  <si>
    <t>Показатель мониторинга</t>
  </si>
  <si>
    <t xml:space="preserve">декабрь 2013 </t>
  </si>
  <si>
    <t>декабрь 2014</t>
  </si>
  <si>
    <t>Уровень регистрируемой безработицы</t>
  </si>
  <si>
    <t>IV квартал 2013</t>
  </si>
  <si>
    <t>IV квартал 2014</t>
  </si>
  <si>
    <t>2-ое полу-годие 2013</t>
  </si>
  <si>
    <t>2-ое полу-годие 2014</t>
  </si>
  <si>
    <t>Единица измерения</t>
  </si>
  <si>
    <t>Показатели комплексного мониторинга социально-экономического положения монопрофильных муниципальных образований Российской Федерации (моногородов)</t>
  </si>
  <si>
    <t>декабрь 2015</t>
  </si>
  <si>
    <t>IV квартал 2015</t>
  </si>
  <si>
    <t>2-ое полу-годие 2015</t>
  </si>
  <si>
    <t>2014</t>
  </si>
  <si>
    <t>2015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</si>
  <si>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сферах):                                                                               </t>
  </si>
  <si>
    <t>2013</t>
  </si>
  <si>
    <t>Паспорт моногорода</t>
  </si>
  <si>
    <t>1. Наименование моногорода</t>
  </si>
  <si>
    <t>Статус муниципального образования</t>
  </si>
  <si>
    <t>Субъект Российской Федерации</t>
  </si>
  <si>
    <t>Число населенных пунктов в составе муниципального образования</t>
  </si>
  <si>
    <t>Глава муниципального образования</t>
  </si>
  <si>
    <t>Контактная информация администрации муниципального образования</t>
  </si>
  <si>
    <t>почтовый адрес</t>
  </si>
  <si>
    <t>телефон приемной главы администрации</t>
  </si>
  <si>
    <t>телефон канцелярии</t>
  </si>
  <si>
    <t>электронная почта (для официальной документации)</t>
  </si>
  <si>
    <t>Расстояние до административного центра субъекта Российской Федерации</t>
  </si>
  <si>
    <t>Основные направления (виды) трудовой миграции населения, присущие муниципальному образованию  (основные ярко выраженные тенденции (при наличии))</t>
  </si>
  <si>
    <t>2. Наименование градообразующего предприятия</t>
  </si>
  <si>
    <t>Год основания предприятия</t>
  </si>
  <si>
    <t>Отношение к холдингам</t>
  </si>
  <si>
    <t>Основной собственник</t>
  </si>
  <si>
    <t>Вид собственности</t>
  </si>
  <si>
    <t>Контактная информация градообразующего предприятия</t>
  </si>
  <si>
    <t>телефон</t>
  </si>
  <si>
    <t>Вид экономической деятельности предприятия (с указанием ОКВЭД)</t>
  </si>
  <si>
    <t>Основная выпускаемая продукция</t>
  </si>
  <si>
    <t>Доля занятых на предприятии от среднесписочной численности работников организаций муниципального образования</t>
  </si>
  <si>
    <t>Административный центр муниципального образования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</si>
  <si>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</si>
  <si>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</si>
  <si>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</si>
  <si>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</si>
  <si>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</si>
  <si>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</si>
  <si>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</si>
  <si>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</si>
  <si>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</si>
  <si>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</si>
  <si>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</si>
  <si>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</si>
  <si>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</si>
  <si>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</si>
  <si>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</si>
  <si>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</si>
  <si>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</si>
  <si>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</si>
  <si>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</si>
  <si>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</si>
  <si>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</si>
  <si>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</si>
  <si>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</si>
  <si>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</si>
  <si>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</si>
  <si>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</si>
  <si>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</si>
  <si>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</si>
  <si>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</si>
  <si>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</si>
  <si>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</si>
  <si>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</si>
  <si>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</si>
  <si>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</si>
  <si>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</si>
  <si>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</si>
  <si>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</si>
  <si>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</si>
  <si>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</si>
  <si>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</si>
  <si>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</si>
  <si>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Объем привлеченных инвестиций в моногороде, получившем целевую поддержку за счет средств федерального бюджета (с момента предоставления поддержки)</t>
  </si>
  <si>
    <t xml:space="preserve">Оценка социально-экономического положения моногорода </t>
  </si>
  <si>
    <t>(1 - устойчивое;                                  2 - возможны ухудшения;             3 - кризисное)</t>
  </si>
  <si>
    <t>2010</t>
  </si>
  <si>
    <t>2011</t>
  </si>
  <si>
    <t>2012</t>
  </si>
  <si>
    <t>(1 - устойчивое;                                  2 - возможны ухудшения;                        3 - кризисное)</t>
  </si>
  <si>
    <t>Ретроспективные показатели социально-экономического положения муниципальных образований Российской Федерации, включенных в перечень моногородов</t>
  </si>
  <si>
    <t>на конец отчетного периода</t>
  </si>
  <si>
    <t>2015 год</t>
  </si>
  <si>
    <t>2016</t>
  </si>
  <si>
    <t>2-ое полу-годие 2016</t>
  </si>
  <si>
    <t>IV квартал 2016</t>
  </si>
  <si>
    <t>декабрь 2016</t>
  </si>
  <si>
    <t>2016 год</t>
  </si>
  <si>
    <t>федеральный бюджет</t>
  </si>
  <si>
    <t>декабрь 2017</t>
  </si>
  <si>
    <t>IV квартал 2017</t>
  </si>
  <si>
    <t>2-ое полу-годие 2017</t>
  </si>
  <si>
    <t>2017</t>
  </si>
  <si>
    <t>2017 год</t>
  </si>
  <si>
    <t>ВНИМАНИЕ: Изменять таблицу нельзя. Заполнять необходимо все поля таблицы.</t>
  </si>
  <si>
    <t>IV квартал 2018</t>
  </si>
  <si>
    <t>3) из них на градообразующей организации</t>
  </si>
  <si>
    <t>3)  из них на градообразующей организации</t>
  </si>
  <si>
    <t>Наличие у муниципального образования статуса закрытого административно-территориального образования</t>
  </si>
  <si>
    <t>Наличие у муниципального образования статуса особой территории (особой экономической зоны, территории опережающего социально-экономического развития, инновационный территориальный кластер и других)</t>
  </si>
  <si>
    <t xml:space="preserve">2018 </t>
  </si>
  <si>
    <t>Данные по каждому показателю в каждой форме просим заполнять                                              нарастающим итогом на конец отчетного периода</t>
  </si>
  <si>
    <t>декабрь 2018</t>
  </si>
  <si>
    <t>2-ое полу-годие 2018</t>
  </si>
  <si>
    <t>2018</t>
  </si>
  <si>
    <t>Тульская область</t>
  </si>
  <si>
    <t xml:space="preserve">Среднесписочная численность работников всех организаций моногорода  (по крупным и средним предприятиям) </t>
  </si>
  <si>
    <t>Среднесписочная численность работников организаций:</t>
  </si>
  <si>
    <t>IV квартал 2019</t>
  </si>
  <si>
    <t>2019</t>
  </si>
  <si>
    <t>декабрь 2020</t>
  </si>
  <si>
    <t>IV квартал 2020</t>
  </si>
  <si>
    <t>*</t>
  </si>
  <si>
    <t>2020</t>
  </si>
  <si>
    <t>Х</t>
  </si>
  <si>
    <t xml:space="preserve">Муниципальное образование городское поселение Первомайский Щекинского района </t>
  </si>
  <si>
    <t xml:space="preserve">Городское поселение рабочий поселок Первомайский Щекинского района </t>
  </si>
  <si>
    <t>городское поселение</t>
  </si>
  <si>
    <t>рабочий поселок Первомайский</t>
  </si>
  <si>
    <t>Хакимов Марат Анверович</t>
  </si>
  <si>
    <t>301212, Тульская область, Щекинский район, р.п.Первомайский, пр. Улитина, д. 12</t>
  </si>
  <si>
    <t>(48751) 6-48-98</t>
  </si>
  <si>
    <t xml:space="preserve">ased_mo_r.p.pervomaiskiy@tularegion.ru </t>
  </si>
  <si>
    <t>25 км</t>
  </si>
  <si>
    <t>нет</t>
  </si>
  <si>
    <t>ОАО "Щекиноазот"</t>
  </si>
  <si>
    <t>частная</t>
  </si>
  <si>
    <t>301212, Тульская область, Щекинский район,  р.п.Первомайский, ул. Симферопольская, д. 19</t>
  </si>
  <si>
    <t>(48751) 9-25-38, 9-22-21, 9-21-42, 9-28-06</t>
  </si>
  <si>
    <t>azot@azot.net</t>
  </si>
  <si>
    <t xml:space="preserve">20.13 - Производство прочих основных неорганических химических веществ </t>
  </si>
  <si>
    <t xml:space="preserve"> Метанол, капролактам, КФК-85 (концентрат карбамидо-формальдегидный), сульфат аммония, полиамид 6 и др.</t>
  </si>
  <si>
    <t>январь       2021</t>
  </si>
  <si>
    <t>февраль          2021</t>
  </si>
  <si>
    <t>март 2021</t>
  </si>
  <si>
    <t>апрель           2021</t>
  </si>
  <si>
    <t>май       2021</t>
  </si>
  <si>
    <t>I квартал 2021</t>
  </si>
  <si>
    <t>II квартал 2021</t>
  </si>
  <si>
    <t>1-ое полугодие 2021</t>
  </si>
  <si>
    <r>
      <t xml:space="preserve">форма РОИВ: </t>
    </r>
    <r>
      <rPr>
        <b/>
        <i/>
        <sz val="11"/>
        <color indexed="10"/>
        <rFont val="PT Astra Serif"/>
        <family val="1"/>
      </rPr>
      <t>ежемесячная отчетность</t>
    </r>
    <r>
      <rPr>
        <b/>
        <i/>
        <sz val="11"/>
        <color indexed="8"/>
        <rFont val="PT Astra Serif"/>
        <family val="1"/>
      </rPr>
      <t xml:space="preserve"> </t>
    </r>
  </si>
  <si>
    <r>
      <t xml:space="preserve">форма РОИВ: </t>
    </r>
    <r>
      <rPr>
        <b/>
        <i/>
        <sz val="11"/>
        <color indexed="10"/>
        <rFont val="PT Astra Serif"/>
        <family val="1"/>
      </rPr>
      <t xml:space="preserve">ежеквартальная отчетность </t>
    </r>
  </si>
  <si>
    <r>
      <t xml:space="preserve">форма РОИВ: </t>
    </r>
    <r>
      <rPr>
        <b/>
        <i/>
        <sz val="11"/>
        <color indexed="10"/>
        <rFont val="PT Astra Serif"/>
        <family val="1"/>
      </rPr>
      <t>отчетность 2 раза в год</t>
    </r>
  </si>
  <si>
    <r>
      <t xml:space="preserve">форма РОИВ: </t>
    </r>
    <r>
      <rPr>
        <b/>
        <i/>
        <sz val="11"/>
        <color indexed="10"/>
        <rFont val="PT Astra Serif"/>
        <family val="1"/>
      </rPr>
      <t xml:space="preserve">ежегодная отчетность </t>
    </r>
  </si>
  <si>
    <t>июль 2021</t>
  </si>
  <si>
    <t>август             2021</t>
  </si>
  <si>
    <t>сентябрь        2021</t>
  </si>
  <si>
    <t>октябрь 2021</t>
  </si>
  <si>
    <t>ноябрь             2021</t>
  </si>
  <si>
    <t>декабрь        2021</t>
  </si>
  <si>
    <t>III квартал 2021</t>
  </si>
  <si>
    <t>IV квартал 2021</t>
  </si>
  <si>
    <t>х</t>
  </si>
  <si>
    <t>2-ое полугодие 2021</t>
  </si>
  <si>
    <t>тыс.руб.</t>
  </si>
  <si>
    <t>2018 год</t>
  </si>
  <si>
    <t>Оказание содействия в трудоустройстве несовершеннолетних граждан</t>
  </si>
  <si>
    <t>Укрепление материально-технической базы учреждений культуры муниципального образования</t>
  </si>
  <si>
    <t>Муниципальные программы</t>
  </si>
  <si>
    <t>Национальный проект "Культура", Муниципальная программа "Развитие социально-культурной работы с населением в муниципальном образовании рабочий поселок Первомайский Щекинского района", Обеспечение деятельности МКУК "ППБ"</t>
  </si>
  <si>
    <t>Создание модельной библиотеки</t>
  </si>
  <si>
    <t>ИТОГО:</t>
  </si>
  <si>
    <t xml:space="preserve"> 2021</t>
  </si>
  <si>
    <t>декабрь        2019</t>
  </si>
  <si>
    <t>111,2</t>
  </si>
  <si>
    <t>88,7</t>
  </si>
  <si>
    <t>2-ое полугодие 2019</t>
  </si>
  <si>
    <t>2-ое полугодие 2020</t>
  </si>
  <si>
    <t>5284210</t>
  </si>
  <si>
    <t>31</t>
  </si>
  <si>
    <t>июнь        2021</t>
  </si>
  <si>
    <t>*оценка</t>
  </si>
  <si>
    <t>3,24*</t>
  </si>
  <si>
    <t>175*</t>
  </si>
  <si>
    <t>* оценка</t>
  </si>
  <si>
    <t>5219*</t>
  </si>
  <si>
    <t>Развитие образования</t>
  </si>
  <si>
    <t>49,6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</si>
</sst>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0.000"/>
    <numFmt numFmtId="184" formatCode="[$-FC19]d\ mmmm\ yyyy\ &quot;г.&quot;"/>
    <numFmt numFmtId="185" formatCode="0.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PT Astra Serif"/>
      <family val="1"/>
    </font>
    <font>
      <b/>
      <sz val="13"/>
      <color indexed="8"/>
      <name val="PT Astra Serif"/>
      <family val="1"/>
    </font>
    <font>
      <sz val="11"/>
      <color indexed="8"/>
      <name val="PT Astra Serif"/>
      <family val="1"/>
    </font>
    <font>
      <b/>
      <sz val="16"/>
      <color indexed="10"/>
      <name val="PT Astra Serif"/>
      <family val="1"/>
    </font>
    <font>
      <b/>
      <sz val="14"/>
      <color indexed="8"/>
      <name val="PT Astra Serif"/>
      <family val="1"/>
    </font>
    <font>
      <b/>
      <u val="single"/>
      <sz val="11"/>
      <color indexed="60"/>
      <name val="PT Astra Serif"/>
      <family val="1"/>
    </font>
    <font>
      <b/>
      <sz val="11"/>
      <color indexed="8"/>
      <name val="PT Astra Serif"/>
      <family val="1"/>
    </font>
    <font>
      <i/>
      <sz val="11"/>
      <color indexed="10"/>
      <name val="PT Astra Serif"/>
      <family val="1"/>
    </font>
    <font>
      <sz val="10"/>
      <color indexed="8"/>
      <name val="PT Astra Serif"/>
      <family val="1"/>
    </font>
    <font>
      <sz val="11"/>
      <name val="PT Astra Serif"/>
      <family val="1"/>
    </font>
    <font>
      <u val="single"/>
      <sz val="11"/>
      <color indexed="12"/>
      <name val="PT Astra Serif"/>
      <family val="1"/>
    </font>
    <font>
      <sz val="11"/>
      <name val="PT Serif"/>
      <family val="1"/>
    </font>
    <font>
      <sz val="11"/>
      <color indexed="10"/>
      <name val="PT Astra Serif"/>
      <family val="1"/>
    </font>
    <font>
      <i/>
      <sz val="11"/>
      <color indexed="8"/>
      <name val="PT Astra Serif"/>
      <family val="1"/>
    </font>
    <font>
      <b/>
      <sz val="11"/>
      <color indexed="10"/>
      <name val="PT Astra Serif"/>
      <family val="1"/>
    </font>
    <font>
      <b/>
      <i/>
      <sz val="11"/>
      <color indexed="10"/>
      <name val="PT Astra Serif"/>
      <family val="1"/>
    </font>
    <font>
      <b/>
      <i/>
      <sz val="11"/>
      <color indexed="8"/>
      <name val="PT Astra Serif"/>
      <family val="1"/>
    </font>
    <font>
      <b/>
      <sz val="11"/>
      <name val="PT Astra Serif"/>
      <family val="1"/>
    </font>
    <font>
      <b/>
      <sz val="12"/>
      <color indexed="8"/>
      <name val="PT Astra Serif"/>
      <family val="1"/>
    </font>
    <font>
      <sz val="12"/>
      <name val="PT Astra Serif"/>
      <family val="1"/>
    </font>
    <font>
      <b/>
      <sz val="10"/>
      <color indexed="8"/>
      <name val="PT Astra Serif"/>
      <family val="1"/>
    </font>
    <font>
      <sz val="12"/>
      <color indexed="8"/>
      <name val="Times New Roman"/>
      <family val="1"/>
    </font>
    <font>
      <sz val="14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sz val="10"/>
      <color theme="1"/>
      <name val="Calibri"/>
      <family val="2"/>
    </font>
    <font>
      <sz val="11"/>
      <color rgb="FF000000"/>
      <name val="PT Astra Serif"/>
      <family val="1"/>
    </font>
    <font>
      <sz val="12"/>
      <color rgb="FF000000"/>
      <name val="PT Astra Serif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69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Fill="1" applyAlignment="1">
      <alignment wrapText="1"/>
    </xf>
    <xf numFmtId="0" fontId="70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70" fillId="0" borderId="0" xfId="0" applyFont="1" applyAlignment="1">
      <alignment horizontal="center"/>
    </xf>
    <xf numFmtId="4" fontId="70" fillId="0" borderId="0" xfId="0" applyNumberFormat="1" applyFont="1" applyAlignment="1">
      <alignment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71" fillId="0" borderId="0" xfId="0" applyFont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70" fillId="0" borderId="10" xfId="0" applyNumberFormat="1" applyFont="1" applyFill="1" applyBorder="1" applyAlignment="1">
      <alignment horizontal="center" vertical="center"/>
    </xf>
    <xf numFmtId="2" fontId="70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 indent="2"/>
    </xf>
    <xf numFmtId="0" fontId="12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42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70" fillId="33" borderId="0" xfId="0" applyFont="1" applyFill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34" borderId="13" xfId="0" applyFont="1" applyFill="1" applyBorder="1" applyAlignment="1">
      <alignment vertical="top"/>
    </xf>
    <xf numFmtId="0" fontId="16" fillId="34" borderId="14" xfId="0" applyFont="1" applyFill="1" applyBorder="1" applyAlignment="1">
      <alignment horizontal="left" vertical="center"/>
    </xf>
    <xf numFmtId="2" fontId="16" fillId="34" borderId="15" xfId="0" applyNumberFormat="1" applyFont="1" applyFill="1" applyBorder="1" applyAlignment="1">
      <alignment horizontal="left" vertical="center"/>
    </xf>
    <xf numFmtId="2" fontId="16" fillId="34" borderId="14" xfId="0" applyNumberFormat="1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6" fillId="32" borderId="16" xfId="0" applyFont="1" applyFill="1" applyBorder="1" applyAlignment="1">
      <alignment horizontal="center" vertical="center" wrapText="1"/>
    </xf>
    <xf numFmtId="49" fontId="16" fillId="32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vertical="top"/>
    </xf>
    <xf numFmtId="0" fontId="16" fillId="34" borderId="11" xfId="0" applyFont="1" applyFill="1" applyBorder="1" applyAlignment="1">
      <alignment horizontal="left" vertical="center"/>
    </xf>
    <xf numFmtId="0" fontId="16" fillId="32" borderId="13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3" fontId="70" fillId="33" borderId="10" xfId="0" applyNumberFormat="1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3" fontId="72" fillId="33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1" fontId="19" fillId="33" borderId="10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49" fontId="28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4" fontId="6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4" fontId="7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2" fontId="70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4" fontId="69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2" fontId="10" fillId="33" borderId="10" xfId="0" applyNumberFormat="1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69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69" fillId="0" borderId="10" xfId="0" applyNumberFormat="1" applyFont="1" applyBorder="1" applyAlignment="1">
      <alignment horizontal="center" vertical="center" wrapText="1"/>
    </xf>
    <xf numFmtId="49" fontId="28" fillId="32" borderId="13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2" fontId="10" fillId="33" borderId="10" xfId="0" applyNumberFormat="1" applyFont="1" applyFill="1" applyBorder="1" applyAlignment="1">
      <alignment horizontal="center" wrapText="1"/>
    </xf>
    <xf numFmtId="3" fontId="73" fillId="33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wrapText="1"/>
    </xf>
    <xf numFmtId="49" fontId="69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" fontId="31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69" fillId="0" borderId="0" xfId="0" applyFont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vertical="center"/>
    </xf>
    <xf numFmtId="2" fontId="29" fillId="33" borderId="10" xfId="0" applyNumberFormat="1" applyFont="1" applyFill="1" applyBorder="1" applyAlignment="1">
      <alignment horizontal="center" vertical="center" wrapText="1"/>
    </xf>
    <xf numFmtId="3" fontId="69" fillId="3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3" fontId="6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28" fillId="32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C30"/>
  <sheetViews>
    <sheetView zoomScale="90" zoomScaleNormal="90" zoomScalePageLayoutView="0" workbookViewId="0" topLeftCell="A1">
      <selection activeCell="C34" sqref="C34"/>
    </sheetView>
  </sheetViews>
  <sheetFormatPr defaultColWidth="9.140625" defaultRowHeight="15"/>
  <cols>
    <col min="1" max="1" width="5.140625" style="1" customWidth="1"/>
    <col min="2" max="2" width="71.28125" style="1" customWidth="1"/>
    <col min="3" max="3" width="59.140625" style="1" customWidth="1"/>
    <col min="4" max="16384" width="9.140625" style="1" customWidth="1"/>
  </cols>
  <sheetData>
    <row r="1" ht="7.5" customHeight="1"/>
    <row r="2" spans="2:3" s="2" customFormat="1" ht="16.5">
      <c r="B2" s="205" t="s">
        <v>94</v>
      </c>
      <c r="C2" s="205"/>
    </row>
    <row r="3" spans="2:3" ht="9.75" customHeight="1">
      <c r="B3" s="18"/>
      <c r="C3" s="18"/>
    </row>
    <row r="4" spans="2:3" s="2" customFormat="1" ht="30">
      <c r="B4" s="57" t="s">
        <v>95</v>
      </c>
      <c r="C4" s="61" t="s">
        <v>202</v>
      </c>
    </row>
    <row r="5" spans="2:3" ht="15">
      <c r="B5" s="58" t="s">
        <v>96</v>
      </c>
      <c r="C5" s="51" t="s">
        <v>203</v>
      </c>
    </row>
    <row r="6" spans="2:3" ht="15">
      <c r="B6" s="58" t="s">
        <v>117</v>
      </c>
      <c r="C6" s="51" t="s">
        <v>204</v>
      </c>
    </row>
    <row r="7" spans="2:3" ht="15">
      <c r="B7" s="58" t="s">
        <v>97</v>
      </c>
      <c r="C7" s="51" t="s">
        <v>191</v>
      </c>
    </row>
    <row r="8" spans="2:3" ht="15">
      <c r="B8" s="58" t="s">
        <v>98</v>
      </c>
      <c r="C8" s="51">
        <v>1</v>
      </c>
    </row>
    <row r="9" spans="2:3" ht="15">
      <c r="B9" s="58" t="s">
        <v>99</v>
      </c>
      <c r="C9" s="51" t="s">
        <v>205</v>
      </c>
    </row>
    <row r="10" spans="2:3" ht="15">
      <c r="B10" s="58" t="s">
        <v>100</v>
      </c>
      <c r="C10" s="60"/>
    </row>
    <row r="11" spans="2:3" ht="30">
      <c r="B11" s="59" t="s">
        <v>101</v>
      </c>
      <c r="C11" s="60" t="s">
        <v>206</v>
      </c>
    </row>
    <row r="12" spans="2:3" ht="15">
      <c r="B12" s="59" t="s">
        <v>102</v>
      </c>
      <c r="C12" s="51" t="s">
        <v>207</v>
      </c>
    </row>
    <row r="13" spans="2:3" ht="15">
      <c r="B13" s="59" t="s">
        <v>103</v>
      </c>
      <c r="C13" s="51" t="s">
        <v>207</v>
      </c>
    </row>
    <row r="14" spans="2:3" ht="15">
      <c r="B14" s="59" t="s">
        <v>104</v>
      </c>
      <c r="C14" s="62" t="s">
        <v>208</v>
      </c>
    </row>
    <row r="15" spans="2:3" ht="30">
      <c r="B15" s="58" t="s">
        <v>105</v>
      </c>
      <c r="C15" s="51" t="s">
        <v>209</v>
      </c>
    </row>
    <row r="16" spans="2:3" ht="30">
      <c r="B16" s="50" t="s">
        <v>184</v>
      </c>
      <c r="C16" s="51" t="s">
        <v>210</v>
      </c>
    </row>
    <row r="17" spans="2:3" ht="60">
      <c r="B17" s="58" t="s">
        <v>185</v>
      </c>
      <c r="C17" s="51" t="s">
        <v>210</v>
      </c>
    </row>
    <row r="18" spans="2:3" ht="45">
      <c r="B18" s="58" t="s">
        <v>106</v>
      </c>
      <c r="C18" s="51"/>
    </row>
    <row r="19" spans="2:3" s="2" customFormat="1" ht="15">
      <c r="B19" s="57" t="s">
        <v>107</v>
      </c>
      <c r="C19" s="51" t="s">
        <v>211</v>
      </c>
    </row>
    <row r="20" spans="2:3" s="2" customFormat="1" ht="15">
      <c r="B20" s="58" t="s">
        <v>108</v>
      </c>
      <c r="C20" s="51">
        <v>1955</v>
      </c>
    </row>
    <row r="21" spans="2:3" ht="15">
      <c r="B21" s="58" t="s">
        <v>109</v>
      </c>
      <c r="C21" s="51" t="s">
        <v>210</v>
      </c>
    </row>
    <row r="22" spans="2:3" ht="15">
      <c r="B22" s="58" t="s">
        <v>110</v>
      </c>
      <c r="C22" s="63"/>
    </row>
    <row r="23" spans="2:3" ht="15">
      <c r="B23" s="58" t="s">
        <v>111</v>
      </c>
      <c r="C23" s="51" t="s">
        <v>212</v>
      </c>
    </row>
    <row r="24" spans="2:3" ht="15">
      <c r="B24" s="58" t="s">
        <v>112</v>
      </c>
      <c r="C24" s="51"/>
    </row>
    <row r="25" spans="2:3" ht="30">
      <c r="B25" s="59" t="s">
        <v>101</v>
      </c>
      <c r="C25" s="51" t="s">
        <v>213</v>
      </c>
    </row>
    <row r="26" spans="2:3" ht="15">
      <c r="B26" s="59" t="s">
        <v>113</v>
      </c>
      <c r="C26" s="51" t="s">
        <v>214</v>
      </c>
    </row>
    <row r="27" spans="2:3" ht="15">
      <c r="B27" s="59" t="s">
        <v>104</v>
      </c>
      <c r="C27" s="51" t="s">
        <v>215</v>
      </c>
    </row>
    <row r="28" spans="2:3" ht="30">
      <c r="B28" s="58" t="s">
        <v>114</v>
      </c>
      <c r="C28" s="51" t="s">
        <v>216</v>
      </c>
    </row>
    <row r="29" spans="2:3" ht="30">
      <c r="B29" s="58" t="s">
        <v>115</v>
      </c>
      <c r="C29" s="51" t="s">
        <v>217</v>
      </c>
    </row>
    <row r="30" spans="2:3" ht="30">
      <c r="B30" s="58" t="s">
        <v>116</v>
      </c>
      <c r="C30" s="64" t="s">
        <v>263</v>
      </c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7"/>
  <sheetViews>
    <sheetView zoomScale="70" zoomScaleNormal="70" zoomScalePageLayoutView="0" workbookViewId="0" topLeftCell="B64">
      <selection activeCell="A43" sqref="A1:A16384"/>
    </sheetView>
  </sheetViews>
  <sheetFormatPr defaultColWidth="9.140625" defaultRowHeight="15"/>
  <cols>
    <col min="1" max="1" width="5.28125" style="22" hidden="1" customWidth="1"/>
    <col min="2" max="2" width="4.00390625" style="22" customWidth="1"/>
    <col min="3" max="3" width="44.7109375" style="27" customWidth="1"/>
    <col min="4" max="4" width="11.7109375" style="21" customWidth="1"/>
    <col min="5" max="5" width="20.140625" style="21" customWidth="1"/>
    <col min="6" max="9" width="18.57421875" style="21" customWidth="1"/>
    <col min="10" max="10" width="18.57421875" style="22" customWidth="1"/>
    <col min="11" max="11" width="18.57421875" style="20" customWidth="1"/>
    <col min="12" max="12" width="16.28125" style="4" customWidth="1"/>
    <col min="13" max="13" width="19.140625" style="4" customWidth="1"/>
    <col min="14" max="14" width="13.8515625" style="20" customWidth="1"/>
    <col min="15" max="15" width="18.57421875" style="20" customWidth="1"/>
    <col min="16" max="16" width="13.8515625" style="20" customWidth="1"/>
    <col min="17" max="18" width="18.57421875" style="20" customWidth="1"/>
    <col min="19" max="19" width="16.28125" style="0" customWidth="1"/>
    <col min="20" max="20" width="12.57421875" style="0" bestFit="1" customWidth="1"/>
    <col min="21" max="21" width="11.57421875" style="0" customWidth="1"/>
    <col min="22" max="22" width="15.8515625" style="0" customWidth="1"/>
    <col min="23" max="24" width="11.57421875" style="0" customWidth="1"/>
    <col min="25" max="25" width="15.421875" style="0" customWidth="1"/>
    <col min="27" max="27" width="13.8515625" style="0" customWidth="1"/>
  </cols>
  <sheetData>
    <row r="1" spans="1:19" ht="30" customHeight="1">
      <c r="A1" s="233" t="s">
        <v>180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0"/>
    </row>
    <row r="2" spans="1:19" ht="15" hidden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0"/>
    </row>
    <row r="3" spans="1:19" ht="1.5" customHeight="1" hidden="1">
      <c r="A3" s="70"/>
      <c r="B3" s="70"/>
      <c r="C3" s="70"/>
      <c r="S3" s="69"/>
    </row>
    <row r="4" spans="2:19" ht="26.25" customHeight="1">
      <c r="B4" s="234" t="s">
        <v>86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S4" s="20"/>
    </row>
    <row r="5" spans="2:19" ht="17.25" customHeight="1">
      <c r="B5" s="56" t="s">
        <v>201</v>
      </c>
      <c r="C5" s="56"/>
      <c r="D5" s="56"/>
      <c r="E5" s="72"/>
      <c r="F5" s="24"/>
      <c r="G5" s="24"/>
      <c r="H5" s="24"/>
      <c r="I5" s="24"/>
      <c r="J5" s="71"/>
      <c r="L5" s="164"/>
      <c r="M5" s="164"/>
      <c r="S5" s="194"/>
    </row>
    <row r="6" spans="2:19" ht="17.25" customHeight="1">
      <c r="B6" s="56" t="s">
        <v>191</v>
      </c>
      <c r="C6" s="56"/>
      <c r="D6" s="56"/>
      <c r="E6" s="25"/>
      <c r="F6" s="25"/>
      <c r="G6" s="25"/>
      <c r="H6" s="25"/>
      <c r="I6" s="25"/>
      <c r="J6" s="71"/>
      <c r="L6" s="164"/>
      <c r="M6" s="164"/>
      <c r="S6" s="194"/>
    </row>
    <row r="7" spans="2:19" ht="48.75" customHeight="1">
      <c r="B7" s="18"/>
      <c r="C7" s="18"/>
      <c r="D7" s="18"/>
      <c r="E7" s="18"/>
      <c r="F7" s="18"/>
      <c r="G7" s="18"/>
      <c r="H7" s="18"/>
      <c r="I7" s="18"/>
      <c r="J7" s="26"/>
      <c r="L7" s="207" t="s">
        <v>187</v>
      </c>
      <c r="M7" s="207"/>
      <c r="N7" s="207"/>
      <c r="O7" s="207"/>
      <c r="P7" s="207"/>
      <c r="Q7" s="207"/>
      <c r="R7" s="207"/>
      <c r="S7" s="207"/>
    </row>
    <row r="8" spans="12:19" ht="18" customHeight="1" hidden="1">
      <c r="L8" s="165"/>
      <c r="M8" s="165"/>
      <c r="S8" s="194"/>
    </row>
    <row r="9" spans="1:25" ht="19.5" customHeight="1">
      <c r="A9" s="73"/>
      <c r="B9" s="74"/>
      <c r="C9" s="75" t="s">
        <v>226</v>
      </c>
      <c r="D9" s="75"/>
      <c r="E9" s="75"/>
      <c r="F9" s="75"/>
      <c r="G9" s="76"/>
      <c r="H9" s="76"/>
      <c r="I9" s="76"/>
      <c r="J9" s="76"/>
      <c r="K9" s="76"/>
      <c r="L9" s="136"/>
      <c r="M9" s="136"/>
      <c r="N9" s="76"/>
      <c r="O9" s="76"/>
      <c r="P9" s="76"/>
      <c r="Q9" s="76"/>
      <c r="R9" s="77"/>
      <c r="S9" s="136"/>
      <c r="T9" s="136"/>
      <c r="U9" s="136"/>
      <c r="V9" s="136"/>
      <c r="W9" s="136"/>
      <c r="X9" s="136"/>
      <c r="Y9" s="136"/>
    </row>
    <row r="10" spans="2:25" ht="29.25" customHeight="1">
      <c r="B10" s="79" t="s">
        <v>76</v>
      </c>
      <c r="C10" s="38" t="s">
        <v>77</v>
      </c>
      <c r="D10" s="79" t="s">
        <v>85</v>
      </c>
      <c r="E10" s="79" t="s">
        <v>75</v>
      </c>
      <c r="F10" s="80" t="s">
        <v>78</v>
      </c>
      <c r="G10" s="80" t="s">
        <v>79</v>
      </c>
      <c r="H10" s="80" t="s">
        <v>87</v>
      </c>
      <c r="I10" s="80" t="s">
        <v>172</v>
      </c>
      <c r="J10" s="80" t="s">
        <v>175</v>
      </c>
      <c r="K10" s="80" t="s">
        <v>188</v>
      </c>
      <c r="L10" s="139" t="s">
        <v>249</v>
      </c>
      <c r="M10" s="139" t="s">
        <v>196</v>
      </c>
      <c r="N10" s="80" t="s">
        <v>218</v>
      </c>
      <c r="O10" s="80" t="s">
        <v>219</v>
      </c>
      <c r="P10" s="80" t="s">
        <v>220</v>
      </c>
      <c r="Q10" s="80" t="s">
        <v>221</v>
      </c>
      <c r="R10" s="80" t="s">
        <v>222</v>
      </c>
      <c r="S10" s="139" t="s">
        <v>256</v>
      </c>
      <c r="T10" s="39" t="s">
        <v>230</v>
      </c>
      <c r="U10" s="39" t="s">
        <v>231</v>
      </c>
      <c r="V10" s="39" t="s">
        <v>232</v>
      </c>
      <c r="W10" s="39" t="s">
        <v>233</v>
      </c>
      <c r="X10" s="39" t="s">
        <v>234</v>
      </c>
      <c r="Y10" s="39" t="s">
        <v>235</v>
      </c>
    </row>
    <row r="11" spans="1:25" s="15" customFormat="1" ht="62.25" customHeight="1">
      <c r="A11" s="28"/>
      <c r="B11" s="81">
        <v>1</v>
      </c>
      <c r="C11" s="41" t="s">
        <v>80</v>
      </c>
      <c r="D11" s="19" t="s">
        <v>5</v>
      </c>
      <c r="E11" s="19" t="s">
        <v>67</v>
      </c>
      <c r="F11" s="51">
        <v>0.54</v>
      </c>
      <c r="G11" s="51">
        <v>0.53</v>
      </c>
      <c r="H11" s="51">
        <v>0.42</v>
      </c>
      <c r="I11" s="51">
        <v>0.63</v>
      </c>
      <c r="J11" s="51">
        <v>0.17</v>
      </c>
      <c r="K11" s="51">
        <v>0.15</v>
      </c>
      <c r="L11" s="166">
        <v>0.13</v>
      </c>
      <c r="M11" s="166">
        <v>1.63</v>
      </c>
      <c r="N11" s="51">
        <v>1.46</v>
      </c>
      <c r="O11" s="82">
        <v>0.8</v>
      </c>
      <c r="P11" s="82">
        <v>0.58</v>
      </c>
      <c r="Q11" s="82">
        <v>0.5</v>
      </c>
      <c r="R11" s="82">
        <v>0.5</v>
      </c>
      <c r="S11" s="166">
        <v>0.45</v>
      </c>
      <c r="T11" s="137">
        <v>0.43</v>
      </c>
      <c r="U11" s="137">
        <v>0.39</v>
      </c>
      <c r="V11" s="137">
        <v>0.37</v>
      </c>
      <c r="W11" s="137">
        <v>0.35</v>
      </c>
      <c r="X11" s="137">
        <v>0.39</v>
      </c>
      <c r="Y11" s="137">
        <v>0.41</v>
      </c>
    </row>
    <row r="12" spans="1:25" s="15" customFormat="1" ht="39" customHeight="1">
      <c r="A12" s="28"/>
      <c r="B12" s="19">
        <v>2</v>
      </c>
      <c r="C12" s="41" t="s">
        <v>6</v>
      </c>
      <c r="D12" s="19" t="s">
        <v>1</v>
      </c>
      <c r="E12" s="83" t="s">
        <v>7</v>
      </c>
      <c r="F12" s="51">
        <v>30</v>
      </c>
      <c r="G12" s="51">
        <v>29</v>
      </c>
      <c r="H12" s="51">
        <v>23</v>
      </c>
      <c r="I12" s="51">
        <v>34</v>
      </c>
      <c r="J12" s="51">
        <v>9</v>
      </c>
      <c r="K12" s="51">
        <v>8</v>
      </c>
      <c r="L12" s="147">
        <v>7</v>
      </c>
      <c r="M12" s="147">
        <v>88</v>
      </c>
      <c r="N12" s="51">
        <v>79</v>
      </c>
      <c r="O12" s="51">
        <v>43</v>
      </c>
      <c r="P12" s="51">
        <v>31</v>
      </c>
      <c r="Q12" s="51">
        <v>27</v>
      </c>
      <c r="R12" s="51">
        <v>27</v>
      </c>
      <c r="S12" s="147">
        <v>24</v>
      </c>
      <c r="T12" s="137">
        <v>23</v>
      </c>
      <c r="U12" s="137">
        <v>21</v>
      </c>
      <c r="V12" s="137">
        <v>20</v>
      </c>
      <c r="W12" s="137">
        <v>19</v>
      </c>
      <c r="X12" s="137">
        <v>21</v>
      </c>
      <c r="Y12" s="137">
        <v>22</v>
      </c>
    </row>
    <row r="13" spans="2:25" ht="39" customHeight="1">
      <c r="B13" s="35">
        <v>3</v>
      </c>
      <c r="C13" s="41" t="s">
        <v>10</v>
      </c>
      <c r="D13" s="19" t="s">
        <v>1</v>
      </c>
      <c r="E13" s="19" t="s">
        <v>7</v>
      </c>
      <c r="F13" s="51">
        <v>2706</v>
      </c>
      <c r="G13" s="51">
        <v>2742</v>
      </c>
      <c r="H13" s="51">
        <v>2671</v>
      </c>
      <c r="I13" s="51">
        <v>2547</v>
      </c>
      <c r="J13" s="51">
        <v>2686</v>
      </c>
      <c r="K13" s="51">
        <v>2765</v>
      </c>
      <c r="L13" s="147">
        <v>2857</v>
      </c>
      <c r="M13" s="147">
        <v>2899</v>
      </c>
      <c r="N13" s="51">
        <v>2938</v>
      </c>
      <c r="O13" s="51">
        <v>2949</v>
      </c>
      <c r="P13" s="51">
        <v>2956</v>
      </c>
      <c r="Q13" s="51">
        <v>2962</v>
      </c>
      <c r="R13" s="51">
        <v>2966</v>
      </c>
      <c r="S13" s="195">
        <v>2971</v>
      </c>
      <c r="T13" s="137">
        <v>2974</v>
      </c>
      <c r="U13" s="137">
        <v>2977</v>
      </c>
      <c r="V13" s="137">
        <v>2979</v>
      </c>
      <c r="W13" s="137">
        <v>2982</v>
      </c>
      <c r="X13" s="137">
        <v>2985</v>
      </c>
      <c r="Y13" s="137">
        <v>2988</v>
      </c>
    </row>
    <row r="14" spans="2:25" ht="39" customHeight="1">
      <c r="B14" s="35">
        <v>4</v>
      </c>
      <c r="C14" s="41" t="s">
        <v>11</v>
      </c>
      <c r="D14" s="19" t="s">
        <v>1</v>
      </c>
      <c r="E14" s="19" t="s">
        <v>7</v>
      </c>
      <c r="F14" s="51">
        <v>4</v>
      </c>
      <c r="G14" s="51">
        <v>2</v>
      </c>
      <c r="H14" s="51">
        <v>11</v>
      </c>
      <c r="I14" s="51">
        <v>59</v>
      </c>
      <c r="J14" s="51">
        <v>12</v>
      </c>
      <c r="K14" s="84">
        <v>1</v>
      </c>
      <c r="L14" s="147">
        <v>6</v>
      </c>
      <c r="M14" s="147">
        <v>0</v>
      </c>
      <c r="N14" s="51">
        <v>0</v>
      </c>
      <c r="O14" s="51">
        <v>0</v>
      </c>
      <c r="P14" s="51">
        <v>0</v>
      </c>
      <c r="Q14" s="51">
        <v>0</v>
      </c>
      <c r="R14" s="51">
        <v>8</v>
      </c>
      <c r="S14" s="196">
        <v>0</v>
      </c>
      <c r="T14" s="137"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</row>
    <row r="15" spans="1:25" s="15" customFormat="1" ht="62.25" customHeight="1">
      <c r="A15" s="28"/>
      <c r="B15" s="19">
        <v>5</v>
      </c>
      <c r="C15" s="41" t="s">
        <v>160</v>
      </c>
      <c r="D15" s="19" t="s">
        <v>161</v>
      </c>
      <c r="E15" s="19" t="s">
        <v>7</v>
      </c>
      <c r="F15" s="51">
        <v>1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138">
        <v>1</v>
      </c>
      <c r="M15" s="138">
        <v>1</v>
      </c>
      <c r="N15" s="51">
        <v>1</v>
      </c>
      <c r="O15" s="51">
        <v>1</v>
      </c>
      <c r="P15" s="51">
        <v>1</v>
      </c>
      <c r="Q15" s="51">
        <v>1</v>
      </c>
      <c r="R15" s="51">
        <v>1</v>
      </c>
      <c r="S15" s="138">
        <v>1</v>
      </c>
      <c r="T15" s="138">
        <v>1</v>
      </c>
      <c r="U15" s="138">
        <v>1</v>
      </c>
      <c r="V15" s="138">
        <v>1</v>
      </c>
      <c r="W15" s="138">
        <v>1</v>
      </c>
      <c r="X15" s="138">
        <v>1</v>
      </c>
      <c r="Y15" s="138">
        <v>1</v>
      </c>
    </row>
    <row r="16" spans="2:25" ht="39" customHeight="1">
      <c r="B16" s="35">
        <v>6</v>
      </c>
      <c r="C16" s="41" t="s">
        <v>16</v>
      </c>
      <c r="D16" s="19" t="s">
        <v>17</v>
      </c>
      <c r="E16" s="19" t="s">
        <v>7</v>
      </c>
      <c r="F16" s="51">
        <v>102</v>
      </c>
      <c r="G16" s="51">
        <v>228</v>
      </c>
      <c r="H16" s="51">
        <v>683</v>
      </c>
      <c r="I16" s="51">
        <v>350</v>
      </c>
      <c r="J16" s="51">
        <v>467</v>
      </c>
      <c r="K16" s="51">
        <v>595</v>
      </c>
      <c r="L16" s="147">
        <v>1768</v>
      </c>
      <c r="M16" s="147">
        <v>1331</v>
      </c>
      <c r="N16" s="51">
        <v>1960</v>
      </c>
      <c r="O16" s="51">
        <v>2593</v>
      </c>
      <c r="P16" s="51">
        <v>1886</v>
      </c>
      <c r="Q16" s="51">
        <v>1989</v>
      </c>
      <c r="R16" s="51">
        <v>2377</v>
      </c>
      <c r="S16" s="147">
        <v>3600</v>
      </c>
      <c r="T16" s="137">
        <v>3661</v>
      </c>
      <c r="U16" s="137">
        <v>3533</v>
      </c>
      <c r="V16" s="137">
        <v>3357</v>
      </c>
      <c r="W16" s="137">
        <v>3431</v>
      </c>
      <c r="X16" s="137">
        <v>2744</v>
      </c>
      <c r="Y16" s="137">
        <v>2758</v>
      </c>
    </row>
    <row r="17" spans="2:25" ht="19.5" customHeight="1">
      <c r="B17" s="74"/>
      <c r="C17" s="75" t="s">
        <v>227</v>
      </c>
      <c r="D17" s="75"/>
      <c r="E17" s="75"/>
      <c r="F17" s="75"/>
      <c r="G17" s="75"/>
      <c r="H17" s="75"/>
      <c r="I17" s="75"/>
      <c r="J17" s="75"/>
      <c r="K17" s="75"/>
      <c r="L17" s="136"/>
      <c r="M17" s="136"/>
      <c r="N17" s="75"/>
      <c r="O17" s="75"/>
      <c r="P17" s="75"/>
      <c r="Q17" s="75"/>
      <c r="R17" s="75"/>
      <c r="S17" s="136"/>
      <c r="T17" s="136"/>
      <c r="U17" s="136"/>
      <c r="V17" s="136"/>
      <c r="W17" s="136"/>
      <c r="X17" s="136"/>
      <c r="Y17" s="136"/>
    </row>
    <row r="18" spans="2:25" ht="41.25" customHeight="1">
      <c r="B18" s="79" t="s">
        <v>76</v>
      </c>
      <c r="C18" s="38" t="s">
        <v>77</v>
      </c>
      <c r="D18" s="79" t="s">
        <v>85</v>
      </c>
      <c r="E18" s="85" t="s">
        <v>75</v>
      </c>
      <c r="F18" s="86" t="s">
        <v>81</v>
      </c>
      <c r="G18" s="86" t="s">
        <v>82</v>
      </c>
      <c r="H18" s="86" t="s">
        <v>88</v>
      </c>
      <c r="I18" s="86" t="s">
        <v>171</v>
      </c>
      <c r="J18" s="86" t="s">
        <v>176</v>
      </c>
      <c r="K18" s="86" t="s">
        <v>181</v>
      </c>
      <c r="L18" s="139" t="s">
        <v>194</v>
      </c>
      <c r="M18" s="139" t="s">
        <v>197</v>
      </c>
      <c r="N18" s="229" t="s">
        <v>223</v>
      </c>
      <c r="O18" s="230"/>
      <c r="P18" s="231"/>
      <c r="Q18" s="229" t="s">
        <v>224</v>
      </c>
      <c r="R18" s="230"/>
      <c r="S18" s="231"/>
      <c r="T18" s="206" t="s">
        <v>236</v>
      </c>
      <c r="U18" s="206"/>
      <c r="V18" s="206"/>
      <c r="W18" s="206" t="s">
        <v>237</v>
      </c>
      <c r="X18" s="206"/>
      <c r="Y18" s="206"/>
    </row>
    <row r="19" spans="1:25" s="15" customFormat="1" ht="18" customHeight="1">
      <c r="A19" s="28"/>
      <c r="B19" s="219">
        <v>7</v>
      </c>
      <c r="C19" s="87" t="s">
        <v>18</v>
      </c>
      <c r="D19" s="219" t="s">
        <v>1</v>
      </c>
      <c r="E19" s="235" t="s">
        <v>20</v>
      </c>
      <c r="F19" s="88"/>
      <c r="G19" s="88"/>
      <c r="H19" s="88"/>
      <c r="I19" s="88"/>
      <c r="J19" s="88"/>
      <c r="K19" s="88"/>
      <c r="L19" s="167"/>
      <c r="M19" s="167"/>
      <c r="N19" s="19" t="s">
        <v>198</v>
      </c>
      <c r="O19" s="19" t="s">
        <v>198</v>
      </c>
      <c r="P19" s="88"/>
      <c r="Q19" s="19" t="s">
        <v>198</v>
      </c>
      <c r="R19" s="19" t="s">
        <v>198</v>
      </c>
      <c r="S19" s="167"/>
      <c r="T19" s="140"/>
      <c r="U19" s="140"/>
      <c r="V19" s="140"/>
      <c r="W19" s="140"/>
      <c r="X19" s="140"/>
      <c r="Y19" s="141"/>
    </row>
    <row r="20" spans="1:25" s="15" customFormat="1" ht="18" customHeight="1">
      <c r="A20" s="28"/>
      <c r="B20" s="219"/>
      <c r="C20" s="89" t="s">
        <v>14</v>
      </c>
      <c r="D20" s="219"/>
      <c r="E20" s="236"/>
      <c r="F20" s="51">
        <v>50</v>
      </c>
      <c r="G20" s="51">
        <v>74</v>
      </c>
      <c r="H20" s="51">
        <v>110</v>
      </c>
      <c r="I20" s="51">
        <v>6</v>
      </c>
      <c r="J20" s="51">
        <v>227</v>
      </c>
      <c r="K20" s="51">
        <v>613</v>
      </c>
      <c r="L20" s="168">
        <v>294</v>
      </c>
      <c r="M20" s="168">
        <v>98</v>
      </c>
      <c r="N20" s="19" t="s">
        <v>198</v>
      </c>
      <c r="O20" s="19" t="s">
        <v>198</v>
      </c>
      <c r="P20" s="19">
        <v>22</v>
      </c>
      <c r="Q20" s="19" t="s">
        <v>198</v>
      </c>
      <c r="R20" s="19" t="s">
        <v>198</v>
      </c>
      <c r="S20" s="142">
        <v>44</v>
      </c>
      <c r="T20" s="142" t="s">
        <v>238</v>
      </c>
      <c r="U20" s="142" t="s">
        <v>238</v>
      </c>
      <c r="V20" s="143">
        <v>54</v>
      </c>
      <c r="W20" s="142" t="s">
        <v>238</v>
      </c>
      <c r="X20" s="142" t="s">
        <v>238</v>
      </c>
      <c r="Y20" s="143">
        <v>60</v>
      </c>
    </row>
    <row r="21" spans="1:25" s="15" customFormat="1" ht="18" customHeight="1">
      <c r="A21" s="28"/>
      <c r="B21" s="226"/>
      <c r="C21" s="89" t="s">
        <v>19</v>
      </c>
      <c r="D21" s="219"/>
      <c r="E21" s="236"/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168">
        <v>113</v>
      </c>
      <c r="M21" s="168">
        <v>78</v>
      </c>
      <c r="N21" s="19" t="s">
        <v>198</v>
      </c>
      <c r="O21" s="19" t="s">
        <v>198</v>
      </c>
      <c r="P21" s="19">
        <v>20</v>
      </c>
      <c r="Q21" s="19" t="s">
        <v>198</v>
      </c>
      <c r="R21" s="19" t="s">
        <v>198</v>
      </c>
      <c r="S21" s="142">
        <v>38</v>
      </c>
      <c r="T21" s="142" t="s">
        <v>238</v>
      </c>
      <c r="U21" s="142" t="s">
        <v>238</v>
      </c>
      <c r="V21" s="143">
        <v>48</v>
      </c>
      <c r="W21" s="142" t="s">
        <v>238</v>
      </c>
      <c r="X21" s="142" t="s">
        <v>238</v>
      </c>
      <c r="Y21" s="143">
        <v>54</v>
      </c>
    </row>
    <row r="22" spans="1:25" s="15" customFormat="1" ht="18" customHeight="1">
      <c r="A22" s="28"/>
      <c r="B22" s="83"/>
      <c r="C22" s="90" t="s">
        <v>182</v>
      </c>
      <c r="D22" s="19" t="s">
        <v>17</v>
      </c>
      <c r="E22" s="237"/>
      <c r="F22" s="51" t="s">
        <v>200</v>
      </c>
      <c r="G22" s="51" t="s">
        <v>200</v>
      </c>
      <c r="H22" s="51" t="s">
        <v>200</v>
      </c>
      <c r="I22" s="51" t="s">
        <v>200</v>
      </c>
      <c r="J22" s="51" t="s">
        <v>200</v>
      </c>
      <c r="K22" s="51">
        <v>105</v>
      </c>
      <c r="L22" s="142">
        <v>113</v>
      </c>
      <c r="M22" s="142">
        <v>78</v>
      </c>
      <c r="N22" s="19" t="s">
        <v>198</v>
      </c>
      <c r="O22" s="19" t="s">
        <v>198</v>
      </c>
      <c r="P22" s="19">
        <v>20</v>
      </c>
      <c r="Q22" s="19" t="s">
        <v>198</v>
      </c>
      <c r="R22" s="19" t="s">
        <v>198</v>
      </c>
      <c r="S22" s="142">
        <v>38</v>
      </c>
      <c r="T22" s="142" t="s">
        <v>238</v>
      </c>
      <c r="U22" s="142" t="s">
        <v>238</v>
      </c>
      <c r="V22" s="143">
        <v>48</v>
      </c>
      <c r="W22" s="142" t="s">
        <v>238</v>
      </c>
      <c r="X22" s="142" t="s">
        <v>238</v>
      </c>
      <c r="Y22" s="143">
        <v>54</v>
      </c>
    </row>
    <row r="23" spans="1:25" s="15" customFormat="1" ht="18" customHeight="1">
      <c r="A23" s="28"/>
      <c r="B23" s="219">
        <v>8</v>
      </c>
      <c r="C23" s="92" t="s">
        <v>21</v>
      </c>
      <c r="D23" s="219" t="s">
        <v>1</v>
      </c>
      <c r="E23" s="235" t="s">
        <v>20</v>
      </c>
      <c r="F23" s="51"/>
      <c r="G23" s="51"/>
      <c r="H23" s="51"/>
      <c r="I23" s="51"/>
      <c r="J23" s="51"/>
      <c r="K23" s="51"/>
      <c r="L23" s="142"/>
      <c r="M23" s="142"/>
      <c r="N23" s="19" t="s">
        <v>198</v>
      </c>
      <c r="O23" s="19" t="s">
        <v>198</v>
      </c>
      <c r="P23" s="19"/>
      <c r="Q23" s="19" t="s">
        <v>198</v>
      </c>
      <c r="R23" s="19" t="s">
        <v>198</v>
      </c>
      <c r="S23" s="197"/>
      <c r="T23" s="142" t="s">
        <v>238</v>
      </c>
      <c r="U23" s="142" t="s">
        <v>238</v>
      </c>
      <c r="V23" s="143"/>
      <c r="W23" s="142" t="s">
        <v>238</v>
      </c>
      <c r="X23" s="142" t="s">
        <v>238</v>
      </c>
      <c r="Y23" s="143"/>
    </row>
    <row r="24" spans="1:25" s="15" customFormat="1" ht="18" customHeight="1">
      <c r="A24" s="28"/>
      <c r="B24" s="219"/>
      <c r="C24" s="89" t="s">
        <v>14</v>
      </c>
      <c r="D24" s="219"/>
      <c r="E24" s="236"/>
      <c r="F24" s="51">
        <v>182</v>
      </c>
      <c r="G24" s="51">
        <v>65</v>
      </c>
      <c r="H24" s="51">
        <v>88</v>
      </c>
      <c r="I24" s="51">
        <v>71</v>
      </c>
      <c r="J24" s="51">
        <v>15</v>
      </c>
      <c r="K24" s="51">
        <v>226</v>
      </c>
      <c r="L24" s="169">
        <v>22</v>
      </c>
      <c r="M24" s="169">
        <v>2</v>
      </c>
      <c r="N24" s="19" t="s">
        <v>198</v>
      </c>
      <c r="O24" s="19" t="s">
        <v>198</v>
      </c>
      <c r="P24" s="19">
        <v>0</v>
      </c>
      <c r="Q24" s="19" t="s">
        <v>198</v>
      </c>
      <c r="R24" s="19" t="s">
        <v>198</v>
      </c>
      <c r="S24" s="142">
        <v>2</v>
      </c>
      <c r="T24" s="142" t="s">
        <v>238</v>
      </c>
      <c r="U24" s="142" t="s">
        <v>238</v>
      </c>
      <c r="V24" s="143">
        <v>2</v>
      </c>
      <c r="W24" s="142" t="s">
        <v>238</v>
      </c>
      <c r="X24" s="142" t="s">
        <v>238</v>
      </c>
      <c r="Y24" s="143">
        <v>2</v>
      </c>
    </row>
    <row r="25" spans="1:28" s="15" customFormat="1" ht="18" customHeight="1">
      <c r="A25" s="28"/>
      <c r="B25" s="226"/>
      <c r="C25" s="89" t="s">
        <v>19</v>
      </c>
      <c r="D25" s="219"/>
      <c r="E25" s="236"/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169">
        <v>0</v>
      </c>
      <c r="M25" s="169">
        <v>0</v>
      </c>
      <c r="N25" s="19" t="s">
        <v>198</v>
      </c>
      <c r="O25" s="19" t="s">
        <v>198</v>
      </c>
      <c r="P25" s="19">
        <v>0</v>
      </c>
      <c r="Q25" s="19" t="s">
        <v>198</v>
      </c>
      <c r="R25" s="19" t="s">
        <v>198</v>
      </c>
      <c r="S25" s="142">
        <v>0</v>
      </c>
      <c r="T25" s="142" t="s">
        <v>238</v>
      </c>
      <c r="U25" s="142" t="s">
        <v>238</v>
      </c>
      <c r="V25" s="143">
        <v>0</v>
      </c>
      <c r="W25" s="142" t="s">
        <v>238</v>
      </c>
      <c r="X25" s="142" t="s">
        <v>238</v>
      </c>
      <c r="Y25" s="143">
        <v>0</v>
      </c>
      <c r="AB25"/>
    </row>
    <row r="26" spans="1:28" s="15" customFormat="1" ht="18" customHeight="1">
      <c r="A26" s="28"/>
      <c r="B26" s="91"/>
      <c r="C26" s="90" t="s">
        <v>183</v>
      </c>
      <c r="D26" s="19" t="s">
        <v>17</v>
      </c>
      <c r="E26" s="237"/>
      <c r="F26" s="51" t="s">
        <v>200</v>
      </c>
      <c r="G26" s="51" t="s">
        <v>200</v>
      </c>
      <c r="H26" s="51" t="s">
        <v>200</v>
      </c>
      <c r="I26" s="51" t="s">
        <v>200</v>
      </c>
      <c r="J26" s="51" t="s">
        <v>200</v>
      </c>
      <c r="K26" s="51">
        <v>1</v>
      </c>
      <c r="L26" s="170">
        <v>17</v>
      </c>
      <c r="M26" s="170">
        <v>2</v>
      </c>
      <c r="N26" s="19" t="s">
        <v>198</v>
      </c>
      <c r="O26" s="19" t="s">
        <v>198</v>
      </c>
      <c r="P26" s="19">
        <v>0</v>
      </c>
      <c r="Q26" s="19" t="s">
        <v>198</v>
      </c>
      <c r="R26" s="19" t="s">
        <v>198</v>
      </c>
      <c r="S26" s="142">
        <v>2</v>
      </c>
      <c r="T26" s="142" t="s">
        <v>238</v>
      </c>
      <c r="U26" s="142" t="s">
        <v>238</v>
      </c>
      <c r="V26" s="143">
        <v>2</v>
      </c>
      <c r="W26" s="142" t="s">
        <v>238</v>
      </c>
      <c r="X26" s="142" t="s">
        <v>238</v>
      </c>
      <c r="Y26" s="143">
        <v>2</v>
      </c>
      <c r="AB26"/>
    </row>
    <row r="27" spans="1:28" s="16" customFormat="1" ht="58.5" customHeight="1">
      <c r="A27" s="30"/>
      <c r="B27" s="93">
        <v>9</v>
      </c>
      <c r="C27" s="94" t="s">
        <v>42</v>
      </c>
      <c r="D27" s="93" t="s">
        <v>36</v>
      </c>
      <c r="E27" s="95" t="s">
        <v>73</v>
      </c>
      <c r="F27" s="96">
        <v>11768045</v>
      </c>
      <c r="G27" s="96">
        <v>14406879</v>
      </c>
      <c r="H27" s="96">
        <v>16166943.5</v>
      </c>
      <c r="I27" s="96">
        <v>16861870.6</v>
      </c>
      <c r="J27" s="96">
        <v>20461857</v>
      </c>
      <c r="K27" s="96">
        <v>27586983</v>
      </c>
      <c r="L27" s="171">
        <v>30676271</v>
      </c>
      <c r="M27" s="171">
        <v>27224618</v>
      </c>
      <c r="N27" s="19" t="s">
        <v>198</v>
      </c>
      <c r="O27" s="19" t="s">
        <v>198</v>
      </c>
      <c r="P27" s="96">
        <v>10040365</v>
      </c>
      <c r="Q27" s="19" t="s">
        <v>198</v>
      </c>
      <c r="R27" s="19" t="s">
        <v>198</v>
      </c>
      <c r="S27" s="171">
        <v>22043534</v>
      </c>
      <c r="T27" s="142" t="s">
        <v>238</v>
      </c>
      <c r="U27" s="142" t="s">
        <v>238</v>
      </c>
      <c r="V27" s="144">
        <v>33253482</v>
      </c>
      <c r="W27" s="142" t="s">
        <v>238</v>
      </c>
      <c r="X27" s="142" t="s">
        <v>238</v>
      </c>
      <c r="Y27" s="144">
        <v>48399863</v>
      </c>
      <c r="Z27" s="15"/>
      <c r="AA27" s="15"/>
      <c r="AB27"/>
    </row>
    <row r="28" spans="1:28" s="16" customFormat="1" ht="64.5" customHeight="1">
      <c r="A28" s="30"/>
      <c r="B28" s="93">
        <v>10</v>
      </c>
      <c r="C28" s="98" t="s">
        <v>43</v>
      </c>
      <c r="D28" s="93" t="s">
        <v>24</v>
      </c>
      <c r="E28" s="95" t="s">
        <v>73</v>
      </c>
      <c r="F28" s="99">
        <v>107.7</v>
      </c>
      <c r="G28" s="61">
        <v>122.42</v>
      </c>
      <c r="H28" s="61">
        <v>112.22</v>
      </c>
      <c r="I28" s="61">
        <v>104.3</v>
      </c>
      <c r="J28" s="61">
        <v>121.35</v>
      </c>
      <c r="K28" s="61">
        <v>134.82</v>
      </c>
      <c r="L28" s="172" t="s">
        <v>250</v>
      </c>
      <c r="M28" s="172" t="s">
        <v>251</v>
      </c>
      <c r="N28" s="19" t="s">
        <v>198</v>
      </c>
      <c r="O28" s="19" t="s">
        <v>198</v>
      </c>
      <c r="P28" s="96">
        <v>152.5</v>
      </c>
      <c r="Q28" s="19" t="s">
        <v>198</v>
      </c>
      <c r="R28" s="19" t="s">
        <v>198</v>
      </c>
      <c r="S28" s="198">
        <v>172</v>
      </c>
      <c r="T28" s="142" t="s">
        <v>238</v>
      </c>
      <c r="U28" s="142" t="s">
        <v>238</v>
      </c>
      <c r="V28" s="144">
        <v>173.42</v>
      </c>
      <c r="W28" s="142" t="s">
        <v>238</v>
      </c>
      <c r="X28" s="142" t="s">
        <v>238</v>
      </c>
      <c r="Y28" s="144">
        <v>177.8</v>
      </c>
      <c r="Z28" s="15"/>
      <c r="AA28" s="15"/>
      <c r="AB28"/>
    </row>
    <row r="29" spans="2:25" ht="43.5" customHeight="1">
      <c r="B29" s="35">
        <v>11</v>
      </c>
      <c r="C29" s="100" t="s">
        <v>44</v>
      </c>
      <c r="D29" s="19" t="s">
        <v>4</v>
      </c>
      <c r="E29" s="101" t="s">
        <v>73</v>
      </c>
      <c r="F29" s="82">
        <v>87.4</v>
      </c>
      <c r="G29" s="82">
        <v>84.6</v>
      </c>
      <c r="H29" s="82">
        <v>95.3</v>
      </c>
      <c r="I29" s="82">
        <v>93.8</v>
      </c>
      <c r="J29" s="99">
        <v>91.6</v>
      </c>
      <c r="K29" s="99">
        <v>91</v>
      </c>
      <c r="L29" s="171">
        <v>90</v>
      </c>
      <c r="M29" s="171">
        <v>94</v>
      </c>
      <c r="N29" s="19" t="s">
        <v>198</v>
      </c>
      <c r="O29" s="19" t="s">
        <v>198</v>
      </c>
      <c r="P29" s="96">
        <v>93.3</v>
      </c>
      <c r="Q29" s="19" t="s">
        <v>198</v>
      </c>
      <c r="R29" s="19" t="s">
        <v>198</v>
      </c>
      <c r="S29" s="171">
        <v>93</v>
      </c>
      <c r="T29" s="142" t="s">
        <v>238</v>
      </c>
      <c r="U29" s="142" t="s">
        <v>238</v>
      </c>
      <c r="V29" s="144">
        <v>91</v>
      </c>
      <c r="W29" s="142" t="s">
        <v>238</v>
      </c>
      <c r="X29" s="142" t="s">
        <v>238</v>
      </c>
      <c r="Y29" s="144">
        <v>94.4</v>
      </c>
    </row>
    <row r="30" spans="2:25" ht="19.5" customHeight="1">
      <c r="B30" s="102"/>
      <c r="C30" s="75" t="s">
        <v>228</v>
      </c>
      <c r="D30" s="75"/>
      <c r="E30" s="75"/>
      <c r="F30" s="78"/>
      <c r="G30" s="78"/>
      <c r="H30" s="78"/>
      <c r="I30" s="78"/>
      <c r="J30" s="78"/>
      <c r="K30" s="78"/>
      <c r="L30" s="136"/>
      <c r="M30" s="136"/>
      <c r="N30" s="103"/>
      <c r="O30" s="103"/>
      <c r="P30" s="103"/>
      <c r="Q30" s="103"/>
      <c r="R30" s="103"/>
      <c r="S30" s="136"/>
      <c r="T30" s="136"/>
      <c r="U30" s="136"/>
      <c r="V30" s="136"/>
      <c r="W30" s="136"/>
      <c r="X30" s="136"/>
      <c r="Y30" s="136"/>
    </row>
    <row r="31" spans="2:25" ht="54.75" customHeight="1">
      <c r="B31" s="38" t="s">
        <v>76</v>
      </c>
      <c r="C31" s="38" t="s">
        <v>77</v>
      </c>
      <c r="D31" s="38" t="s">
        <v>85</v>
      </c>
      <c r="E31" s="104" t="s">
        <v>75</v>
      </c>
      <c r="F31" s="86" t="s">
        <v>83</v>
      </c>
      <c r="G31" s="86" t="s">
        <v>84</v>
      </c>
      <c r="H31" s="86" t="s">
        <v>89</v>
      </c>
      <c r="I31" s="86" t="s">
        <v>170</v>
      </c>
      <c r="J31" s="105" t="s">
        <v>177</v>
      </c>
      <c r="K31" s="105" t="s">
        <v>189</v>
      </c>
      <c r="L31" s="139" t="s">
        <v>252</v>
      </c>
      <c r="M31" s="139" t="s">
        <v>253</v>
      </c>
      <c r="N31" s="216" t="s">
        <v>225</v>
      </c>
      <c r="O31" s="217"/>
      <c r="P31" s="217"/>
      <c r="Q31" s="217"/>
      <c r="R31" s="217"/>
      <c r="S31" s="218"/>
      <c r="T31" s="206" t="s">
        <v>239</v>
      </c>
      <c r="U31" s="206"/>
      <c r="V31" s="206"/>
      <c r="W31" s="206"/>
      <c r="X31" s="206"/>
      <c r="Y31" s="206"/>
    </row>
    <row r="32" spans="2:25" ht="37.5" customHeight="1">
      <c r="B32" s="35">
        <v>12</v>
      </c>
      <c r="C32" s="50" t="s">
        <v>0</v>
      </c>
      <c r="D32" s="51" t="s">
        <v>1</v>
      </c>
      <c r="E32" s="106" t="s">
        <v>64</v>
      </c>
      <c r="F32" s="107">
        <v>9597</v>
      </c>
      <c r="G32" s="107">
        <v>9479</v>
      </c>
      <c r="H32" s="107">
        <v>9440</v>
      </c>
      <c r="I32" s="107">
        <v>9354</v>
      </c>
      <c r="J32" s="107">
        <v>9315</v>
      </c>
      <c r="K32" s="52">
        <v>9250</v>
      </c>
      <c r="L32" s="168">
        <v>9062</v>
      </c>
      <c r="M32" s="168">
        <v>8829</v>
      </c>
      <c r="N32" s="19" t="s">
        <v>198</v>
      </c>
      <c r="O32" s="19" t="s">
        <v>198</v>
      </c>
      <c r="P32" s="19" t="s">
        <v>198</v>
      </c>
      <c r="Q32" s="19" t="s">
        <v>198</v>
      </c>
      <c r="R32" s="19" t="s">
        <v>198</v>
      </c>
      <c r="S32" s="168">
        <v>8716</v>
      </c>
      <c r="T32" s="142" t="s">
        <v>238</v>
      </c>
      <c r="U32" s="142" t="s">
        <v>238</v>
      </c>
      <c r="V32" s="142" t="s">
        <v>238</v>
      </c>
      <c r="W32" s="142" t="s">
        <v>238</v>
      </c>
      <c r="X32" s="142" t="s">
        <v>238</v>
      </c>
      <c r="Y32" s="137">
        <v>8579</v>
      </c>
    </row>
    <row r="33" spans="2:25" ht="51" customHeight="1">
      <c r="B33" s="35">
        <v>13</v>
      </c>
      <c r="C33" s="54" t="s">
        <v>8</v>
      </c>
      <c r="D33" s="51" t="s">
        <v>5</v>
      </c>
      <c r="E33" s="106" t="s">
        <v>64</v>
      </c>
      <c r="F33" s="108">
        <v>3.26</v>
      </c>
      <c r="G33" s="108">
        <v>3.25</v>
      </c>
      <c r="H33" s="108">
        <v>3.24</v>
      </c>
      <c r="I33" s="108">
        <v>3.32</v>
      </c>
      <c r="J33" s="108">
        <v>3.35</v>
      </c>
      <c r="K33" s="55">
        <v>3.28</v>
      </c>
      <c r="L33" s="166">
        <v>3.34</v>
      </c>
      <c r="M33" s="166">
        <v>3.72</v>
      </c>
      <c r="N33" s="19" t="s">
        <v>198</v>
      </c>
      <c r="O33" s="19" t="s">
        <v>198</v>
      </c>
      <c r="P33" s="19" t="s">
        <v>198</v>
      </c>
      <c r="Q33" s="19" t="s">
        <v>198</v>
      </c>
      <c r="R33" s="19" t="s">
        <v>198</v>
      </c>
      <c r="S33" s="166">
        <v>3.9</v>
      </c>
      <c r="T33" s="142" t="s">
        <v>238</v>
      </c>
      <c r="U33" s="142" t="s">
        <v>238</v>
      </c>
      <c r="V33" s="142" t="s">
        <v>238</v>
      </c>
      <c r="W33" s="142" t="s">
        <v>238</v>
      </c>
      <c r="X33" s="142" t="s">
        <v>238</v>
      </c>
      <c r="Y33" s="204" t="s">
        <v>258</v>
      </c>
    </row>
    <row r="34" spans="2:25" ht="37.5" customHeight="1">
      <c r="B34" s="35">
        <v>14</v>
      </c>
      <c r="C34" s="54" t="s">
        <v>9</v>
      </c>
      <c r="D34" s="51" t="s">
        <v>1</v>
      </c>
      <c r="E34" s="106" t="s">
        <v>64</v>
      </c>
      <c r="F34" s="107">
        <v>180</v>
      </c>
      <c r="G34" s="107">
        <v>179</v>
      </c>
      <c r="H34" s="107">
        <v>176</v>
      </c>
      <c r="I34" s="107">
        <v>180</v>
      </c>
      <c r="J34" s="107">
        <v>181</v>
      </c>
      <c r="K34" s="52">
        <v>177</v>
      </c>
      <c r="L34" s="147">
        <v>180</v>
      </c>
      <c r="M34" s="147">
        <v>200</v>
      </c>
      <c r="N34" s="19" t="s">
        <v>198</v>
      </c>
      <c r="O34" s="19" t="s">
        <v>198</v>
      </c>
      <c r="P34" s="19" t="s">
        <v>198</v>
      </c>
      <c r="Q34" s="19" t="s">
        <v>198</v>
      </c>
      <c r="R34" s="19" t="s">
        <v>198</v>
      </c>
      <c r="S34" s="147">
        <v>210</v>
      </c>
      <c r="T34" s="142" t="s">
        <v>238</v>
      </c>
      <c r="U34" s="142" t="s">
        <v>238</v>
      </c>
      <c r="V34" s="142" t="s">
        <v>238</v>
      </c>
      <c r="W34" s="142" t="s">
        <v>238</v>
      </c>
      <c r="X34" s="142" t="s">
        <v>238</v>
      </c>
      <c r="Y34" s="137" t="s">
        <v>259</v>
      </c>
    </row>
    <row r="35" spans="2:25" ht="37.5" customHeight="1">
      <c r="B35" s="35">
        <v>15</v>
      </c>
      <c r="C35" s="54" t="s">
        <v>12</v>
      </c>
      <c r="D35" s="51" t="s">
        <v>1</v>
      </c>
      <c r="E35" s="106" t="s">
        <v>64</v>
      </c>
      <c r="F35" s="109">
        <v>5373</v>
      </c>
      <c r="G35" s="109">
        <v>5365</v>
      </c>
      <c r="H35" s="109">
        <v>5288</v>
      </c>
      <c r="I35" s="109">
        <v>5210</v>
      </c>
      <c r="J35" s="109">
        <v>5176</v>
      </c>
      <c r="K35" s="109">
        <v>5125</v>
      </c>
      <c r="L35" s="168">
        <v>5145</v>
      </c>
      <c r="M35" s="168">
        <v>5056</v>
      </c>
      <c r="N35" s="19" t="s">
        <v>198</v>
      </c>
      <c r="O35" s="19" t="s">
        <v>198</v>
      </c>
      <c r="P35" s="19" t="s">
        <v>198</v>
      </c>
      <c r="Q35" s="19" t="s">
        <v>198</v>
      </c>
      <c r="R35" s="19" t="s">
        <v>198</v>
      </c>
      <c r="S35" s="142">
        <v>5056</v>
      </c>
      <c r="T35" s="142" t="s">
        <v>238</v>
      </c>
      <c r="U35" s="142" t="s">
        <v>238</v>
      </c>
      <c r="V35" s="142" t="s">
        <v>238</v>
      </c>
      <c r="W35" s="142" t="s">
        <v>238</v>
      </c>
      <c r="X35" s="142" t="s">
        <v>238</v>
      </c>
      <c r="Y35" s="137">
        <v>4916</v>
      </c>
    </row>
    <row r="36" spans="1:25" ht="37.5" customHeight="1">
      <c r="A36" s="20"/>
      <c r="B36" s="35">
        <v>16</v>
      </c>
      <c r="C36" s="54" t="s">
        <v>13</v>
      </c>
      <c r="D36" s="51" t="s">
        <v>1</v>
      </c>
      <c r="E36" s="106" t="s">
        <v>64</v>
      </c>
      <c r="F36" s="109">
        <v>5338</v>
      </c>
      <c r="G36" s="109">
        <v>5333</v>
      </c>
      <c r="H36" s="109">
        <v>5255</v>
      </c>
      <c r="I36" s="109">
        <v>5240</v>
      </c>
      <c r="J36" s="109">
        <v>5220</v>
      </c>
      <c r="K36" s="109">
        <v>5218</v>
      </c>
      <c r="L36" s="168">
        <v>5215</v>
      </c>
      <c r="M36" s="168">
        <v>5174</v>
      </c>
      <c r="N36" s="19" t="s">
        <v>198</v>
      </c>
      <c r="O36" s="19" t="s">
        <v>198</v>
      </c>
      <c r="P36" s="19" t="s">
        <v>198</v>
      </c>
      <c r="Q36" s="19" t="s">
        <v>198</v>
      </c>
      <c r="R36" s="19" t="s">
        <v>198</v>
      </c>
      <c r="S36" s="142">
        <v>5174</v>
      </c>
      <c r="T36" s="142" t="s">
        <v>238</v>
      </c>
      <c r="U36" s="142" t="s">
        <v>238</v>
      </c>
      <c r="V36" s="142" t="s">
        <v>238</v>
      </c>
      <c r="W36" s="142" t="s">
        <v>238</v>
      </c>
      <c r="X36" s="142" t="s">
        <v>238</v>
      </c>
      <c r="Y36" s="137" t="s">
        <v>261</v>
      </c>
    </row>
    <row r="37" spans="1:25" ht="32.25" customHeight="1">
      <c r="A37" s="20"/>
      <c r="B37" s="222">
        <v>17</v>
      </c>
      <c r="C37" s="215" t="s">
        <v>25</v>
      </c>
      <c r="D37" s="81" t="s">
        <v>23</v>
      </c>
      <c r="E37" s="220" t="s">
        <v>64</v>
      </c>
      <c r="F37" s="96">
        <v>4688383</v>
      </c>
      <c r="G37" s="96">
        <v>1121517</v>
      </c>
      <c r="H37" s="96">
        <v>3171950</v>
      </c>
      <c r="I37" s="96">
        <v>10164584</v>
      </c>
      <c r="J37" s="96">
        <v>10071075</v>
      </c>
      <c r="K37" s="96">
        <v>6649312</v>
      </c>
      <c r="L37" s="173">
        <v>6178184</v>
      </c>
      <c r="M37" s="173">
        <v>17246674</v>
      </c>
      <c r="N37" s="19" t="s">
        <v>198</v>
      </c>
      <c r="O37" s="19" t="s">
        <v>198</v>
      </c>
      <c r="P37" s="19" t="s">
        <v>198</v>
      </c>
      <c r="Q37" s="19" t="s">
        <v>198</v>
      </c>
      <c r="R37" s="19" t="s">
        <v>198</v>
      </c>
      <c r="S37" s="173">
        <v>5350136</v>
      </c>
      <c r="T37" s="142" t="s">
        <v>238</v>
      </c>
      <c r="U37" s="142" t="s">
        <v>238</v>
      </c>
      <c r="V37" s="142" t="s">
        <v>238</v>
      </c>
      <c r="W37" s="142" t="s">
        <v>238</v>
      </c>
      <c r="X37" s="142" t="s">
        <v>238</v>
      </c>
      <c r="Y37" s="144">
        <v>22242599</v>
      </c>
    </row>
    <row r="38" spans="1:25" ht="63.75" customHeight="1">
      <c r="A38" s="20"/>
      <c r="B38" s="222"/>
      <c r="C38" s="215"/>
      <c r="D38" s="83" t="s">
        <v>24</v>
      </c>
      <c r="E38" s="220"/>
      <c r="F38" s="96">
        <v>135.26</v>
      </c>
      <c r="G38" s="96">
        <v>23.92</v>
      </c>
      <c r="H38" s="96">
        <v>282.83</v>
      </c>
      <c r="I38" s="96">
        <v>320.45</v>
      </c>
      <c r="J38" s="96">
        <v>99.08</v>
      </c>
      <c r="K38" s="96">
        <v>66.02385544740756</v>
      </c>
      <c r="L38" s="173">
        <v>91.26</v>
      </c>
      <c r="M38" s="173">
        <v>279.15</v>
      </c>
      <c r="N38" s="19" t="s">
        <v>198</v>
      </c>
      <c r="O38" s="19" t="s">
        <v>198</v>
      </c>
      <c r="P38" s="19" t="s">
        <v>198</v>
      </c>
      <c r="Q38" s="19" t="s">
        <v>198</v>
      </c>
      <c r="R38" s="19" t="s">
        <v>198</v>
      </c>
      <c r="S38" s="173">
        <v>88.16</v>
      </c>
      <c r="T38" s="142" t="s">
        <v>238</v>
      </c>
      <c r="U38" s="142" t="s">
        <v>238</v>
      </c>
      <c r="V38" s="142" t="s">
        <v>238</v>
      </c>
      <c r="W38" s="142" t="s">
        <v>238</v>
      </c>
      <c r="X38" s="142" t="s">
        <v>238</v>
      </c>
      <c r="Y38" s="144">
        <f>Y37/M37*100</f>
        <v>128.96746932191098</v>
      </c>
    </row>
    <row r="39" spans="1:25" ht="15.75" customHeight="1">
      <c r="A39" s="20"/>
      <c r="B39" s="222">
        <v>18</v>
      </c>
      <c r="C39" s="224" t="s">
        <v>27</v>
      </c>
      <c r="D39" s="111" t="s">
        <v>70</v>
      </c>
      <c r="E39" s="225" t="s">
        <v>64</v>
      </c>
      <c r="F39" s="108">
        <v>27727.5</v>
      </c>
      <c r="G39" s="108">
        <v>31267.1</v>
      </c>
      <c r="H39" s="108">
        <v>33748.7</v>
      </c>
      <c r="I39" s="108">
        <v>36749.3</v>
      </c>
      <c r="J39" s="108">
        <v>39691.1</v>
      </c>
      <c r="K39" s="55">
        <v>43087.2</v>
      </c>
      <c r="L39" s="171">
        <v>50474.3</v>
      </c>
      <c r="M39" s="171">
        <v>50031</v>
      </c>
      <c r="N39" s="51" t="s">
        <v>198</v>
      </c>
      <c r="O39" s="51" t="s">
        <v>198</v>
      </c>
      <c r="P39" s="51" t="s">
        <v>198</v>
      </c>
      <c r="Q39" s="51" t="s">
        <v>198</v>
      </c>
      <c r="R39" s="51" t="s">
        <v>198</v>
      </c>
      <c r="S39" s="183">
        <v>56219.4</v>
      </c>
      <c r="T39" s="142" t="s">
        <v>238</v>
      </c>
      <c r="U39" s="142" t="s">
        <v>238</v>
      </c>
      <c r="V39" s="142" t="s">
        <v>238</v>
      </c>
      <c r="W39" s="142" t="s">
        <v>238</v>
      </c>
      <c r="X39" s="142" t="s">
        <v>238</v>
      </c>
      <c r="Y39" s="144">
        <v>58960.6</v>
      </c>
    </row>
    <row r="40" spans="1:25" ht="65.25" customHeight="1">
      <c r="A40" s="20"/>
      <c r="B40" s="222"/>
      <c r="C40" s="224"/>
      <c r="D40" s="111" t="s">
        <v>24</v>
      </c>
      <c r="E40" s="225"/>
      <c r="F40" s="108">
        <v>112.4</v>
      </c>
      <c r="G40" s="108">
        <v>112.77</v>
      </c>
      <c r="H40" s="108">
        <v>107.94</v>
      </c>
      <c r="I40" s="108">
        <v>108.89</v>
      </c>
      <c r="J40" s="108">
        <v>108.01</v>
      </c>
      <c r="K40" s="55">
        <v>108.56</v>
      </c>
      <c r="L40" s="171">
        <v>117.14</v>
      </c>
      <c r="M40" s="171">
        <f>M39/L39*100</f>
        <v>99.1217312572933</v>
      </c>
      <c r="N40" s="51" t="s">
        <v>198</v>
      </c>
      <c r="O40" s="51" t="s">
        <v>198</v>
      </c>
      <c r="P40" s="51" t="s">
        <v>198</v>
      </c>
      <c r="Q40" s="51" t="s">
        <v>198</v>
      </c>
      <c r="R40" s="51" t="s">
        <v>198</v>
      </c>
      <c r="S40" s="183">
        <v>113.9</v>
      </c>
      <c r="T40" s="142" t="s">
        <v>238</v>
      </c>
      <c r="U40" s="142" t="s">
        <v>238</v>
      </c>
      <c r="V40" s="142" t="s">
        <v>238</v>
      </c>
      <c r="W40" s="142" t="s">
        <v>238</v>
      </c>
      <c r="X40" s="142" t="s">
        <v>238</v>
      </c>
      <c r="Y40" s="144">
        <f>Y39/M39*100</f>
        <v>117.84813415682277</v>
      </c>
    </row>
    <row r="41" spans="1:25" s="15" customFormat="1" ht="37.5" customHeight="1">
      <c r="A41" s="29"/>
      <c r="B41" s="19">
        <v>19</v>
      </c>
      <c r="C41" s="113" t="s">
        <v>28</v>
      </c>
      <c r="D41" s="19" t="s">
        <v>17</v>
      </c>
      <c r="E41" s="101" t="s">
        <v>64</v>
      </c>
      <c r="F41" s="107">
        <v>268</v>
      </c>
      <c r="G41" s="107">
        <v>273</v>
      </c>
      <c r="H41" s="107">
        <v>179</v>
      </c>
      <c r="I41" s="107">
        <v>187</v>
      </c>
      <c r="J41" s="107">
        <v>182</v>
      </c>
      <c r="K41" s="107">
        <v>168</v>
      </c>
      <c r="L41" s="174">
        <v>164</v>
      </c>
      <c r="M41" s="174">
        <v>157</v>
      </c>
      <c r="N41" s="48" t="s">
        <v>198</v>
      </c>
      <c r="O41" s="48" t="s">
        <v>198</v>
      </c>
      <c r="P41" s="48" t="s">
        <v>198</v>
      </c>
      <c r="Q41" s="48" t="s">
        <v>198</v>
      </c>
      <c r="R41" s="48" t="s">
        <v>198</v>
      </c>
      <c r="S41" s="147">
        <v>153</v>
      </c>
      <c r="T41" s="142" t="s">
        <v>238</v>
      </c>
      <c r="U41" s="142" t="s">
        <v>238</v>
      </c>
      <c r="V41" s="142" t="s">
        <v>238</v>
      </c>
      <c r="W41" s="142" t="s">
        <v>238</v>
      </c>
      <c r="X41" s="142" t="s">
        <v>238</v>
      </c>
      <c r="Y41" s="137">
        <v>141</v>
      </c>
    </row>
    <row r="42" spans="1:25" ht="40.5" customHeight="1">
      <c r="A42" s="20"/>
      <c r="B42" s="35">
        <v>20</v>
      </c>
      <c r="C42" s="113" t="s">
        <v>29</v>
      </c>
      <c r="D42" s="19" t="s">
        <v>17</v>
      </c>
      <c r="E42" s="101" t="s">
        <v>64</v>
      </c>
      <c r="F42" s="107">
        <v>350</v>
      </c>
      <c r="G42" s="107">
        <v>355</v>
      </c>
      <c r="H42" s="107">
        <v>326</v>
      </c>
      <c r="I42" s="107">
        <v>325</v>
      </c>
      <c r="J42" s="107">
        <v>365</v>
      </c>
      <c r="K42" s="107">
        <v>359</v>
      </c>
      <c r="L42" s="175">
        <v>371</v>
      </c>
      <c r="M42" s="175">
        <v>320</v>
      </c>
      <c r="N42" s="48" t="s">
        <v>198</v>
      </c>
      <c r="O42" s="48" t="s">
        <v>198</v>
      </c>
      <c r="P42" s="48" t="s">
        <v>198</v>
      </c>
      <c r="Q42" s="48" t="s">
        <v>198</v>
      </c>
      <c r="R42" s="48" t="s">
        <v>198</v>
      </c>
      <c r="S42" s="195">
        <v>295</v>
      </c>
      <c r="T42" s="142" t="s">
        <v>238</v>
      </c>
      <c r="U42" s="142" t="s">
        <v>238</v>
      </c>
      <c r="V42" s="142" t="s">
        <v>238</v>
      </c>
      <c r="W42" s="142" t="s">
        <v>238</v>
      </c>
      <c r="X42" s="142" t="s">
        <v>238</v>
      </c>
      <c r="Y42" s="137">
        <v>240</v>
      </c>
    </row>
    <row r="43" spans="1:25" s="15" customFormat="1" ht="40.5" customHeight="1">
      <c r="A43" s="29"/>
      <c r="B43" s="19">
        <v>21</v>
      </c>
      <c r="C43" s="113" t="s">
        <v>30</v>
      </c>
      <c r="D43" s="19" t="s">
        <v>1</v>
      </c>
      <c r="E43" s="101" t="s">
        <v>64</v>
      </c>
      <c r="F43" s="107">
        <v>3761</v>
      </c>
      <c r="G43" s="107">
        <v>3758</v>
      </c>
      <c r="H43" s="107">
        <v>3739</v>
      </c>
      <c r="I43" s="107">
        <v>2730</v>
      </c>
      <c r="J43" s="107">
        <v>2801</v>
      </c>
      <c r="K43" s="107">
        <v>3289</v>
      </c>
      <c r="L43" s="147">
        <v>3474</v>
      </c>
      <c r="M43" s="147">
        <v>2697</v>
      </c>
      <c r="N43" s="48" t="s">
        <v>198</v>
      </c>
      <c r="O43" s="48" t="s">
        <v>198</v>
      </c>
      <c r="P43" s="48" t="s">
        <v>198</v>
      </c>
      <c r="Q43" s="48" t="s">
        <v>198</v>
      </c>
      <c r="R43" s="48" t="s">
        <v>198</v>
      </c>
      <c r="S43" s="199">
        <v>2682</v>
      </c>
      <c r="T43" s="142" t="s">
        <v>238</v>
      </c>
      <c r="U43" s="142" t="s">
        <v>238</v>
      </c>
      <c r="V43" s="142" t="s">
        <v>238</v>
      </c>
      <c r="W43" s="142" t="s">
        <v>238</v>
      </c>
      <c r="X43" s="142" t="s">
        <v>238</v>
      </c>
      <c r="Y43" s="137">
        <v>2670</v>
      </c>
    </row>
    <row r="44" spans="1:25" s="15" customFormat="1" ht="30.75" customHeight="1">
      <c r="A44" s="29"/>
      <c r="B44" s="226">
        <v>22</v>
      </c>
      <c r="C44" s="114" t="s">
        <v>37</v>
      </c>
      <c r="D44" s="219" t="s">
        <v>36</v>
      </c>
      <c r="E44" s="220" t="s">
        <v>64</v>
      </c>
      <c r="F44" s="97"/>
      <c r="G44" s="97"/>
      <c r="H44" s="97"/>
      <c r="I44" s="97"/>
      <c r="J44" s="97"/>
      <c r="K44" s="97"/>
      <c r="L44" s="176"/>
      <c r="M44" s="176"/>
      <c r="N44" s="19" t="s">
        <v>198</v>
      </c>
      <c r="O44" s="19" t="s">
        <v>198</v>
      </c>
      <c r="P44" s="19" t="s">
        <v>198</v>
      </c>
      <c r="Q44" s="19" t="s">
        <v>198</v>
      </c>
      <c r="R44" s="19" t="s">
        <v>198</v>
      </c>
      <c r="S44" s="176"/>
      <c r="T44" s="142"/>
      <c r="U44" s="142"/>
      <c r="V44" s="142"/>
      <c r="W44" s="142"/>
      <c r="X44" s="142"/>
      <c r="Y44" s="137"/>
    </row>
    <row r="45" spans="1:25" s="15" customFormat="1" ht="15.75" customHeight="1">
      <c r="A45" s="29"/>
      <c r="B45" s="227"/>
      <c r="C45" s="115" t="s">
        <v>50</v>
      </c>
      <c r="D45" s="219"/>
      <c r="E45" s="220"/>
      <c r="F45" s="97">
        <v>95926.6</v>
      </c>
      <c r="G45" s="97">
        <v>135093.3</v>
      </c>
      <c r="H45" s="97">
        <v>94188</v>
      </c>
      <c r="I45" s="97">
        <v>90094.8</v>
      </c>
      <c r="J45" s="97">
        <v>102411.3</v>
      </c>
      <c r="K45" s="97">
        <v>98024.2</v>
      </c>
      <c r="L45" s="177">
        <v>117838.6</v>
      </c>
      <c r="M45" s="177">
        <v>138512.49</v>
      </c>
      <c r="N45" s="19" t="s">
        <v>198</v>
      </c>
      <c r="O45" s="19" t="s">
        <v>198</v>
      </c>
      <c r="P45" s="19" t="s">
        <v>198</v>
      </c>
      <c r="Q45" s="19" t="s">
        <v>198</v>
      </c>
      <c r="R45" s="19" t="s">
        <v>198</v>
      </c>
      <c r="S45" s="145">
        <v>73511.7</v>
      </c>
      <c r="T45" s="142" t="s">
        <v>238</v>
      </c>
      <c r="U45" s="142" t="s">
        <v>238</v>
      </c>
      <c r="V45" s="142" t="s">
        <v>238</v>
      </c>
      <c r="W45" s="142" t="s">
        <v>238</v>
      </c>
      <c r="X45" s="142" t="s">
        <v>238</v>
      </c>
      <c r="Y45" s="145">
        <v>152061.86</v>
      </c>
    </row>
    <row r="46" spans="1:25" s="15" customFormat="1" ht="15.75" customHeight="1">
      <c r="A46" s="29"/>
      <c r="B46" s="227"/>
      <c r="C46" s="116" t="s">
        <v>38</v>
      </c>
      <c r="D46" s="219"/>
      <c r="E46" s="220"/>
      <c r="F46" s="97"/>
      <c r="G46" s="97"/>
      <c r="H46" s="97"/>
      <c r="I46" s="97"/>
      <c r="J46" s="97"/>
      <c r="K46" s="97"/>
      <c r="L46" s="177"/>
      <c r="M46" s="177"/>
      <c r="N46" s="19" t="s">
        <v>198</v>
      </c>
      <c r="O46" s="19" t="s">
        <v>198</v>
      </c>
      <c r="P46" s="19" t="s">
        <v>198</v>
      </c>
      <c r="Q46" s="19" t="s">
        <v>198</v>
      </c>
      <c r="R46" s="19" t="s">
        <v>198</v>
      </c>
      <c r="S46" s="145"/>
      <c r="T46" s="142"/>
      <c r="U46" s="142"/>
      <c r="V46" s="142"/>
      <c r="W46" s="142"/>
      <c r="X46" s="142"/>
      <c r="Y46" s="145"/>
    </row>
    <row r="47" spans="1:25" s="15" customFormat="1" ht="15.75" customHeight="1">
      <c r="A47" s="29"/>
      <c r="B47" s="227"/>
      <c r="C47" s="116" t="s">
        <v>71</v>
      </c>
      <c r="D47" s="219"/>
      <c r="E47" s="220"/>
      <c r="F47" s="97">
        <v>54136.2</v>
      </c>
      <c r="G47" s="97">
        <v>92477.6</v>
      </c>
      <c r="H47" s="97">
        <v>49674.7</v>
      </c>
      <c r="I47" s="97">
        <v>46715</v>
      </c>
      <c r="J47" s="97">
        <v>49368</v>
      </c>
      <c r="K47" s="97">
        <v>43075.3</v>
      </c>
      <c r="L47" s="177">
        <v>50157.6</v>
      </c>
      <c r="M47" s="177">
        <v>63195.71</v>
      </c>
      <c r="N47" s="19" t="s">
        <v>198</v>
      </c>
      <c r="O47" s="19" t="s">
        <v>198</v>
      </c>
      <c r="P47" s="19" t="s">
        <v>198</v>
      </c>
      <c r="Q47" s="19" t="s">
        <v>198</v>
      </c>
      <c r="R47" s="19" t="s">
        <v>198</v>
      </c>
      <c r="S47" s="97">
        <v>34621</v>
      </c>
      <c r="T47" s="142" t="s">
        <v>238</v>
      </c>
      <c r="U47" s="142" t="s">
        <v>238</v>
      </c>
      <c r="V47" s="142" t="s">
        <v>238</v>
      </c>
      <c r="W47" s="142" t="s">
        <v>238</v>
      </c>
      <c r="X47" s="142" t="s">
        <v>238</v>
      </c>
      <c r="Y47" s="146">
        <v>61931.63</v>
      </c>
    </row>
    <row r="48" spans="1:25" s="15" customFormat="1" ht="15.75" customHeight="1">
      <c r="A48" s="29"/>
      <c r="B48" s="227"/>
      <c r="C48" s="116" t="s">
        <v>72</v>
      </c>
      <c r="D48" s="219"/>
      <c r="E48" s="220"/>
      <c r="F48" s="97">
        <v>27508.4</v>
      </c>
      <c r="G48" s="97">
        <v>30870.9</v>
      </c>
      <c r="H48" s="97">
        <v>30646.8</v>
      </c>
      <c r="I48" s="97">
        <v>32650.8</v>
      </c>
      <c r="J48" s="97">
        <v>33519.9</v>
      </c>
      <c r="K48" s="97">
        <v>39937.3</v>
      </c>
      <c r="L48" s="177">
        <v>50231.8</v>
      </c>
      <c r="M48" s="177">
        <v>50850.71</v>
      </c>
      <c r="N48" s="19" t="s">
        <v>198</v>
      </c>
      <c r="O48" s="19" t="s">
        <v>198</v>
      </c>
      <c r="P48" s="19" t="s">
        <v>198</v>
      </c>
      <c r="Q48" s="19" t="s">
        <v>198</v>
      </c>
      <c r="R48" s="19" t="s">
        <v>198</v>
      </c>
      <c r="S48" s="97">
        <v>24772.1</v>
      </c>
      <c r="T48" s="142" t="s">
        <v>238</v>
      </c>
      <c r="U48" s="142" t="s">
        <v>238</v>
      </c>
      <c r="V48" s="142" t="s">
        <v>238</v>
      </c>
      <c r="W48" s="142" t="s">
        <v>238</v>
      </c>
      <c r="X48" s="142" t="s">
        <v>238</v>
      </c>
      <c r="Y48" s="146">
        <v>58109.8</v>
      </c>
    </row>
    <row r="49" spans="1:25" s="15" customFormat="1" ht="30">
      <c r="A49" s="29"/>
      <c r="B49" s="228"/>
      <c r="C49" s="117" t="s">
        <v>39</v>
      </c>
      <c r="D49" s="219"/>
      <c r="E49" s="220"/>
      <c r="F49" s="97">
        <v>7037.8</v>
      </c>
      <c r="G49" s="97">
        <v>3504.2</v>
      </c>
      <c r="H49" s="97">
        <v>4099.3</v>
      </c>
      <c r="I49" s="97">
        <v>5758.1</v>
      </c>
      <c r="J49" s="97">
        <v>12977.2</v>
      </c>
      <c r="K49" s="97">
        <v>2432.7</v>
      </c>
      <c r="L49" s="177">
        <v>1916.4</v>
      </c>
      <c r="M49" s="177">
        <v>4389.86</v>
      </c>
      <c r="N49" s="19" t="s">
        <v>198</v>
      </c>
      <c r="O49" s="19" t="s">
        <v>198</v>
      </c>
      <c r="P49" s="19" t="s">
        <v>198</v>
      </c>
      <c r="Q49" s="19" t="s">
        <v>198</v>
      </c>
      <c r="R49" s="19" t="s">
        <v>198</v>
      </c>
      <c r="S49" s="97">
        <v>3577.8</v>
      </c>
      <c r="T49" s="142" t="s">
        <v>238</v>
      </c>
      <c r="U49" s="142" t="s">
        <v>238</v>
      </c>
      <c r="V49" s="142" t="s">
        <v>238</v>
      </c>
      <c r="W49" s="142" t="s">
        <v>238</v>
      </c>
      <c r="X49" s="142" t="s">
        <v>238</v>
      </c>
      <c r="Y49" s="146">
        <v>8707.88</v>
      </c>
    </row>
    <row r="50" spans="1:25" s="15" customFormat="1" ht="38.25" customHeight="1">
      <c r="A50" s="29"/>
      <c r="B50" s="19">
        <v>23</v>
      </c>
      <c r="C50" s="100" t="s">
        <v>40</v>
      </c>
      <c r="D50" s="118" t="s">
        <v>36</v>
      </c>
      <c r="E50" s="101" t="s">
        <v>64</v>
      </c>
      <c r="F50" s="97">
        <v>93646.4</v>
      </c>
      <c r="G50" s="97">
        <v>112528.9</v>
      </c>
      <c r="H50" s="97">
        <v>88396.3</v>
      </c>
      <c r="I50" s="97">
        <v>95049.3</v>
      </c>
      <c r="J50" s="97">
        <v>109155.5</v>
      </c>
      <c r="K50" s="97">
        <v>91294.8</v>
      </c>
      <c r="L50" s="145">
        <v>117770.7</v>
      </c>
      <c r="M50" s="145">
        <v>124506.49</v>
      </c>
      <c r="N50" s="19" t="s">
        <v>198</v>
      </c>
      <c r="O50" s="19" t="s">
        <v>198</v>
      </c>
      <c r="P50" s="19" t="s">
        <v>198</v>
      </c>
      <c r="Q50" s="19" t="s">
        <v>198</v>
      </c>
      <c r="R50" s="19" t="s">
        <v>198</v>
      </c>
      <c r="S50" s="97">
        <v>44803.1</v>
      </c>
      <c r="T50" s="142" t="s">
        <v>238</v>
      </c>
      <c r="U50" s="142" t="s">
        <v>238</v>
      </c>
      <c r="V50" s="142" t="s">
        <v>238</v>
      </c>
      <c r="W50" s="142" t="s">
        <v>238</v>
      </c>
      <c r="X50" s="142" t="s">
        <v>238</v>
      </c>
      <c r="Y50" s="146">
        <v>134235.09</v>
      </c>
    </row>
    <row r="51" spans="1:25" s="15" customFormat="1" ht="38.25" customHeight="1">
      <c r="A51" s="29"/>
      <c r="B51" s="19">
        <v>24</v>
      </c>
      <c r="C51" s="100" t="s">
        <v>41</v>
      </c>
      <c r="D51" s="118" t="s">
        <v>36</v>
      </c>
      <c r="E51" s="101" t="s">
        <v>64</v>
      </c>
      <c r="F51" s="97">
        <v>2280.2000000000116</v>
      </c>
      <c r="G51" s="97">
        <v>22564.399999999994</v>
      </c>
      <c r="H51" s="97">
        <v>5791.699999999997</v>
      </c>
      <c r="I51" s="97">
        <v>-4954.5</v>
      </c>
      <c r="J51" s="97">
        <v>-6744.2</v>
      </c>
      <c r="K51" s="97">
        <v>6729.399999999994</v>
      </c>
      <c r="L51" s="145">
        <v>67.9</v>
      </c>
      <c r="M51" s="145">
        <v>14006</v>
      </c>
      <c r="N51" s="19" t="s">
        <v>198</v>
      </c>
      <c r="O51" s="19" t="s">
        <v>198</v>
      </c>
      <c r="P51" s="19" t="s">
        <v>198</v>
      </c>
      <c r="Q51" s="19" t="s">
        <v>198</v>
      </c>
      <c r="R51" s="19" t="s">
        <v>198</v>
      </c>
      <c r="S51" s="145">
        <v>28708.6</v>
      </c>
      <c r="T51" s="142" t="s">
        <v>238</v>
      </c>
      <c r="U51" s="142" t="s">
        <v>238</v>
      </c>
      <c r="V51" s="142" t="s">
        <v>238</v>
      </c>
      <c r="W51" s="142" t="s">
        <v>238</v>
      </c>
      <c r="X51" s="142" t="s">
        <v>238</v>
      </c>
      <c r="Y51" s="145">
        <f>Y45-Y50</f>
        <v>17826.76999999999</v>
      </c>
    </row>
    <row r="52" spans="1:25" s="15" customFormat="1" ht="15.75" customHeight="1">
      <c r="A52" s="28"/>
      <c r="B52" s="219">
        <v>25</v>
      </c>
      <c r="C52" s="215" t="s">
        <v>45</v>
      </c>
      <c r="D52" s="119" t="s">
        <v>70</v>
      </c>
      <c r="E52" s="220" t="s">
        <v>64</v>
      </c>
      <c r="F52" s="96">
        <v>26661</v>
      </c>
      <c r="G52" s="96">
        <v>29443</v>
      </c>
      <c r="H52" s="96">
        <v>33841</v>
      </c>
      <c r="I52" s="96">
        <v>37207</v>
      </c>
      <c r="J52" s="96">
        <v>38552</v>
      </c>
      <c r="K52" s="96">
        <v>42156</v>
      </c>
      <c r="L52" s="178">
        <v>51453</v>
      </c>
      <c r="M52" s="178">
        <v>48543</v>
      </c>
      <c r="N52" s="19" t="s">
        <v>198</v>
      </c>
      <c r="O52" s="19" t="s">
        <v>198</v>
      </c>
      <c r="P52" s="19" t="s">
        <v>198</v>
      </c>
      <c r="Q52" s="19" t="s">
        <v>198</v>
      </c>
      <c r="R52" s="19" t="s">
        <v>198</v>
      </c>
      <c r="S52" s="145">
        <v>5698</v>
      </c>
      <c r="T52" s="142" t="s">
        <v>238</v>
      </c>
      <c r="U52" s="142" t="s">
        <v>238</v>
      </c>
      <c r="V52" s="142" t="s">
        <v>238</v>
      </c>
      <c r="W52" s="142" t="s">
        <v>238</v>
      </c>
      <c r="X52" s="142" t="s">
        <v>238</v>
      </c>
      <c r="Y52" s="144">
        <v>60384</v>
      </c>
    </row>
    <row r="53" spans="1:25" s="15" customFormat="1" ht="65.25" customHeight="1">
      <c r="A53" s="28"/>
      <c r="B53" s="219"/>
      <c r="C53" s="215"/>
      <c r="D53" s="119" t="s">
        <v>46</v>
      </c>
      <c r="E53" s="235"/>
      <c r="F53" s="96">
        <v>109.6</v>
      </c>
      <c r="G53" s="96">
        <v>110.43</v>
      </c>
      <c r="H53" s="96">
        <v>114.94</v>
      </c>
      <c r="I53" s="96">
        <v>109.95</v>
      </c>
      <c r="J53" s="96">
        <v>103.61</v>
      </c>
      <c r="K53" s="96">
        <v>109.35</v>
      </c>
      <c r="L53" s="179">
        <v>122.05</v>
      </c>
      <c r="M53" s="179">
        <v>94.34</v>
      </c>
      <c r="N53" s="19" t="s">
        <v>198</v>
      </c>
      <c r="O53" s="19" t="s">
        <v>198</v>
      </c>
      <c r="P53" s="19" t="s">
        <v>198</v>
      </c>
      <c r="Q53" s="19" t="s">
        <v>198</v>
      </c>
      <c r="R53" s="19" t="s">
        <v>198</v>
      </c>
      <c r="S53" s="200">
        <v>118.28</v>
      </c>
      <c r="T53" s="142" t="s">
        <v>238</v>
      </c>
      <c r="U53" s="142" t="s">
        <v>238</v>
      </c>
      <c r="V53" s="142" t="s">
        <v>238</v>
      </c>
      <c r="W53" s="142" t="s">
        <v>238</v>
      </c>
      <c r="X53" s="142" t="s">
        <v>238</v>
      </c>
      <c r="Y53" s="144">
        <f>Y52/M52*100</f>
        <v>124.39280637785058</v>
      </c>
    </row>
    <row r="54" spans="1:25" s="15" customFormat="1" ht="50.25" customHeight="1">
      <c r="A54" s="28"/>
      <c r="B54" s="19">
        <v>26</v>
      </c>
      <c r="C54" s="100" t="s">
        <v>49</v>
      </c>
      <c r="D54" s="19" t="s">
        <v>36</v>
      </c>
      <c r="E54" s="101" t="s">
        <v>64</v>
      </c>
      <c r="F54" s="96">
        <v>336021</v>
      </c>
      <c r="G54" s="96">
        <v>887221</v>
      </c>
      <c r="H54" s="96">
        <v>622684</v>
      </c>
      <c r="I54" s="96">
        <v>5500</v>
      </c>
      <c r="J54" s="96">
        <v>2721725</v>
      </c>
      <c r="K54" s="96">
        <v>5246450</v>
      </c>
      <c r="L54" s="178">
        <v>3218185</v>
      </c>
      <c r="M54" s="178">
        <v>2115295</v>
      </c>
      <c r="N54" s="19" t="s">
        <v>198</v>
      </c>
      <c r="O54" s="19" t="s">
        <v>198</v>
      </c>
      <c r="P54" s="19" t="s">
        <v>198</v>
      </c>
      <c r="Q54" s="19" t="s">
        <v>198</v>
      </c>
      <c r="R54" s="19" t="s">
        <v>198</v>
      </c>
      <c r="S54" s="146">
        <v>8732937</v>
      </c>
      <c r="T54" s="142" t="s">
        <v>238</v>
      </c>
      <c r="U54" s="142" t="s">
        <v>238</v>
      </c>
      <c r="V54" s="142" t="s">
        <v>238</v>
      </c>
      <c r="W54" s="142" t="s">
        <v>238</v>
      </c>
      <c r="X54" s="142" t="s">
        <v>238</v>
      </c>
      <c r="Y54" s="144">
        <v>16430975</v>
      </c>
    </row>
    <row r="55" spans="1:25" s="15" customFormat="1" ht="55.5" customHeight="1">
      <c r="A55" s="28"/>
      <c r="B55" s="19">
        <v>27</v>
      </c>
      <c r="C55" s="100" t="s">
        <v>56</v>
      </c>
      <c r="D55" s="19" t="s">
        <v>17</v>
      </c>
      <c r="E55" s="101" t="s">
        <v>64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80">
        <v>0</v>
      </c>
      <c r="M55" s="180">
        <v>0</v>
      </c>
      <c r="N55" s="19" t="s">
        <v>198</v>
      </c>
      <c r="O55" s="19" t="s">
        <v>198</v>
      </c>
      <c r="P55" s="19" t="s">
        <v>198</v>
      </c>
      <c r="Q55" s="19" t="s">
        <v>198</v>
      </c>
      <c r="R55" s="19" t="s">
        <v>198</v>
      </c>
      <c r="S55" s="201">
        <v>0</v>
      </c>
      <c r="T55" s="142" t="s">
        <v>238</v>
      </c>
      <c r="U55" s="142" t="s">
        <v>238</v>
      </c>
      <c r="V55" s="142" t="s">
        <v>238</v>
      </c>
      <c r="W55" s="142" t="s">
        <v>238</v>
      </c>
      <c r="X55" s="142" t="s">
        <v>238</v>
      </c>
      <c r="Y55" s="137">
        <v>0</v>
      </c>
    </row>
    <row r="56" spans="2:25" ht="55.5" customHeight="1">
      <c r="B56" s="35">
        <v>28</v>
      </c>
      <c r="C56" s="100" t="s">
        <v>159</v>
      </c>
      <c r="D56" s="19" t="s">
        <v>36</v>
      </c>
      <c r="E56" s="101" t="s">
        <v>64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181">
        <v>0</v>
      </c>
      <c r="M56" s="181">
        <v>0</v>
      </c>
      <c r="N56" s="19" t="s">
        <v>198</v>
      </c>
      <c r="O56" s="19" t="s">
        <v>198</v>
      </c>
      <c r="P56" s="19" t="s">
        <v>198</v>
      </c>
      <c r="Q56" s="19" t="s">
        <v>198</v>
      </c>
      <c r="R56" s="19" t="s">
        <v>198</v>
      </c>
      <c r="S56" s="181">
        <v>0</v>
      </c>
      <c r="T56" s="142" t="s">
        <v>238</v>
      </c>
      <c r="U56" s="142" t="s">
        <v>238</v>
      </c>
      <c r="V56" s="142" t="s">
        <v>238</v>
      </c>
      <c r="W56" s="142" t="s">
        <v>238</v>
      </c>
      <c r="X56" s="142" t="s">
        <v>238</v>
      </c>
      <c r="Y56" s="137">
        <v>0</v>
      </c>
    </row>
    <row r="57" spans="2:25" ht="19.5" customHeight="1">
      <c r="B57" s="102"/>
      <c r="C57" s="75" t="s">
        <v>229</v>
      </c>
      <c r="D57" s="75"/>
      <c r="E57" s="75"/>
      <c r="F57" s="78"/>
      <c r="G57" s="78"/>
      <c r="H57" s="78"/>
      <c r="I57" s="78"/>
      <c r="J57" s="78"/>
      <c r="K57" s="78"/>
      <c r="L57" s="136"/>
      <c r="M57" s="136"/>
      <c r="N57" s="78"/>
      <c r="O57" s="78"/>
      <c r="P57" s="78"/>
      <c r="Q57" s="78"/>
      <c r="R57" s="78"/>
      <c r="S57" s="136"/>
      <c r="T57" s="136"/>
      <c r="U57" s="136"/>
      <c r="V57" s="136"/>
      <c r="W57" s="136"/>
      <c r="X57" s="136"/>
      <c r="Y57" s="136"/>
    </row>
    <row r="58" spans="2:19" ht="27.75" customHeight="1">
      <c r="B58" s="38" t="s">
        <v>76</v>
      </c>
      <c r="C58" s="38" t="s">
        <v>77</v>
      </c>
      <c r="D58" s="38" t="s">
        <v>85</v>
      </c>
      <c r="E58" s="104" t="s">
        <v>75</v>
      </c>
      <c r="F58" s="86" t="s">
        <v>93</v>
      </c>
      <c r="G58" s="86" t="s">
        <v>90</v>
      </c>
      <c r="H58" s="86" t="s">
        <v>91</v>
      </c>
      <c r="I58" s="86" t="s">
        <v>169</v>
      </c>
      <c r="J58" s="86" t="s">
        <v>178</v>
      </c>
      <c r="K58" s="86" t="s">
        <v>190</v>
      </c>
      <c r="L58" s="139" t="s">
        <v>195</v>
      </c>
      <c r="M58" s="182" t="s">
        <v>199</v>
      </c>
      <c r="N58" s="210">
        <v>2021</v>
      </c>
      <c r="O58" s="211"/>
      <c r="P58" s="211"/>
      <c r="Q58" s="211"/>
      <c r="R58" s="211"/>
      <c r="S58" s="212"/>
    </row>
    <row r="59" spans="2:25" ht="39" customHeight="1">
      <c r="B59" s="51">
        <v>29</v>
      </c>
      <c r="C59" s="50" t="s">
        <v>63</v>
      </c>
      <c r="D59" s="51" t="s">
        <v>1</v>
      </c>
      <c r="E59" s="106" t="s">
        <v>65</v>
      </c>
      <c r="F59" s="109">
        <v>405</v>
      </c>
      <c r="G59" s="109">
        <v>380</v>
      </c>
      <c r="H59" s="109">
        <v>398</v>
      </c>
      <c r="I59" s="109">
        <v>413</v>
      </c>
      <c r="J59" s="109">
        <v>372</v>
      </c>
      <c r="K59" s="121">
        <v>477</v>
      </c>
      <c r="L59" s="168">
        <v>231</v>
      </c>
      <c r="M59" s="168">
        <v>151</v>
      </c>
      <c r="N59" s="19" t="s">
        <v>198</v>
      </c>
      <c r="O59" s="19" t="s">
        <v>198</v>
      </c>
      <c r="P59" s="19" t="s">
        <v>198</v>
      </c>
      <c r="Q59" s="19" t="s">
        <v>198</v>
      </c>
      <c r="R59" s="19" t="s">
        <v>198</v>
      </c>
      <c r="S59" s="142" t="s">
        <v>238</v>
      </c>
      <c r="T59" s="142" t="s">
        <v>238</v>
      </c>
      <c r="U59" s="142" t="s">
        <v>238</v>
      </c>
      <c r="V59" s="142" t="s">
        <v>238</v>
      </c>
      <c r="W59" s="142" t="s">
        <v>238</v>
      </c>
      <c r="X59" s="142" t="s">
        <v>238</v>
      </c>
      <c r="Y59" s="137">
        <v>170</v>
      </c>
    </row>
    <row r="60" spans="2:25" ht="39" customHeight="1">
      <c r="B60" s="51">
        <v>30</v>
      </c>
      <c r="C60" s="50" t="s">
        <v>2</v>
      </c>
      <c r="D60" s="51" t="s">
        <v>1</v>
      </c>
      <c r="E60" s="106" t="s">
        <v>66</v>
      </c>
      <c r="F60" s="109">
        <v>346</v>
      </c>
      <c r="G60" s="109">
        <v>324</v>
      </c>
      <c r="H60" s="109">
        <v>231</v>
      </c>
      <c r="I60" s="109">
        <v>268</v>
      </c>
      <c r="J60" s="109">
        <v>239</v>
      </c>
      <c r="K60" s="121">
        <v>364</v>
      </c>
      <c r="L60" s="168">
        <v>247</v>
      </c>
      <c r="M60" s="168">
        <v>201</v>
      </c>
      <c r="N60" s="19" t="s">
        <v>198</v>
      </c>
      <c r="O60" s="19" t="s">
        <v>198</v>
      </c>
      <c r="P60" s="19" t="s">
        <v>198</v>
      </c>
      <c r="Q60" s="19" t="s">
        <v>198</v>
      </c>
      <c r="R60" s="19" t="s">
        <v>198</v>
      </c>
      <c r="S60" s="142" t="s">
        <v>238</v>
      </c>
      <c r="T60" s="142" t="s">
        <v>238</v>
      </c>
      <c r="U60" s="142" t="s">
        <v>238</v>
      </c>
      <c r="V60" s="142" t="s">
        <v>238</v>
      </c>
      <c r="W60" s="142" t="s">
        <v>238</v>
      </c>
      <c r="X60" s="142" t="s">
        <v>238</v>
      </c>
      <c r="Y60" s="137">
        <v>200</v>
      </c>
    </row>
    <row r="61" spans="1:25" s="15" customFormat="1" ht="54.75" customHeight="1">
      <c r="A61" s="29"/>
      <c r="B61" s="19">
        <v>31</v>
      </c>
      <c r="C61" s="100" t="s">
        <v>3</v>
      </c>
      <c r="D61" s="19" t="s">
        <v>4</v>
      </c>
      <c r="E61" s="101" t="s">
        <v>65</v>
      </c>
      <c r="F61" s="96">
        <v>42.06435566609669</v>
      </c>
      <c r="G61" s="96">
        <v>42.269153691999385</v>
      </c>
      <c r="H61" s="96">
        <v>39.20388663016835</v>
      </c>
      <c r="I61" s="96">
        <v>49.77525894078562</v>
      </c>
      <c r="J61" s="96">
        <v>53.15654066890956</v>
      </c>
      <c r="K61" s="96">
        <v>54.48275862068965</v>
      </c>
      <c r="L61" s="171">
        <v>55.79</v>
      </c>
      <c r="M61" s="183">
        <v>48.77</v>
      </c>
      <c r="N61" s="19" t="s">
        <v>198</v>
      </c>
      <c r="O61" s="19" t="s">
        <v>198</v>
      </c>
      <c r="P61" s="19" t="s">
        <v>198</v>
      </c>
      <c r="Q61" s="19" t="s">
        <v>198</v>
      </c>
      <c r="R61" s="19" t="s">
        <v>198</v>
      </c>
      <c r="S61" s="142" t="s">
        <v>238</v>
      </c>
      <c r="T61" s="142" t="s">
        <v>238</v>
      </c>
      <c r="U61" s="142" t="s">
        <v>238</v>
      </c>
      <c r="V61" s="142" t="s">
        <v>238</v>
      </c>
      <c r="W61" s="142" t="s">
        <v>238</v>
      </c>
      <c r="X61" s="142" t="s">
        <v>238</v>
      </c>
      <c r="Y61" s="144">
        <f>Y13/Y63*100</f>
        <v>49.609828988875975</v>
      </c>
    </row>
    <row r="62" spans="1:25" ht="36.75" customHeight="1">
      <c r="A62" s="20"/>
      <c r="B62" s="51">
        <v>32</v>
      </c>
      <c r="C62" s="123" t="s">
        <v>193</v>
      </c>
      <c r="D62" s="232" t="s">
        <v>1</v>
      </c>
      <c r="E62" s="225" t="s">
        <v>65</v>
      </c>
      <c r="F62" s="67"/>
      <c r="G62" s="67"/>
      <c r="H62" s="67"/>
      <c r="I62" s="67"/>
      <c r="J62" s="67"/>
      <c r="K62" s="67"/>
      <c r="L62" s="184"/>
      <c r="M62" s="185"/>
      <c r="N62" s="51" t="s">
        <v>198</v>
      </c>
      <c r="O62" s="51" t="s">
        <v>198</v>
      </c>
      <c r="P62" s="51" t="s">
        <v>198</v>
      </c>
      <c r="Q62" s="51" t="s">
        <v>198</v>
      </c>
      <c r="R62" s="51" t="s">
        <v>198</v>
      </c>
      <c r="S62" s="142"/>
      <c r="T62" s="142"/>
      <c r="U62" s="142"/>
      <c r="V62" s="142"/>
      <c r="W62" s="142"/>
      <c r="X62" s="142"/>
      <c r="Y62" s="137"/>
    </row>
    <row r="63" spans="1:25" ht="15.75">
      <c r="A63" s="20"/>
      <c r="B63" s="232"/>
      <c r="C63" s="124" t="s">
        <v>14</v>
      </c>
      <c r="D63" s="232"/>
      <c r="E63" s="225"/>
      <c r="F63" s="122">
        <v>6433</v>
      </c>
      <c r="G63" s="122">
        <v>6487</v>
      </c>
      <c r="H63" s="122">
        <v>6813.1</v>
      </c>
      <c r="I63" s="122">
        <v>5117</v>
      </c>
      <c r="J63" s="122">
        <v>5053</v>
      </c>
      <c r="K63" s="122">
        <v>5075</v>
      </c>
      <c r="L63" s="168">
        <v>5121</v>
      </c>
      <c r="M63" s="168">
        <v>5926</v>
      </c>
      <c r="N63" s="48" t="s">
        <v>198</v>
      </c>
      <c r="O63" s="19" t="s">
        <v>198</v>
      </c>
      <c r="P63" s="19" t="s">
        <v>198</v>
      </c>
      <c r="Q63" s="19" t="s">
        <v>198</v>
      </c>
      <c r="R63" s="19" t="s">
        <v>198</v>
      </c>
      <c r="S63" s="142" t="s">
        <v>238</v>
      </c>
      <c r="T63" s="142" t="s">
        <v>238</v>
      </c>
      <c r="U63" s="142" t="s">
        <v>238</v>
      </c>
      <c r="V63" s="142" t="s">
        <v>238</v>
      </c>
      <c r="W63" s="142" t="s">
        <v>238</v>
      </c>
      <c r="X63" s="142" t="s">
        <v>238</v>
      </c>
      <c r="Y63" s="137">
        <v>6023</v>
      </c>
    </row>
    <row r="64" spans="1:25" ht="45">
      <c r="A64" s="20"/>
      <c r="B64" s="232"/>
      <c r="C64" s="124" t="s">
        <v>74</v>
      </c>
      <c r="D64" s="232"/>
      <c r="E64" s="225"/>
      <c r="F64" s="125">
        <v>3409</v>
      </c>
      <c r="G64" s="125">
        <v>2730</v>
      </c>
      <c r="H64" s="125">
        <v>2747</v>
      </c>
      <c r="I64" s="125">
        <v>2659</v>
      </c>
      <c r="J64" s="125">
        <v>2611</v>
      </c>
      <c r="K64" s="125">
        <v>2765</v>
      </c>
      <c r="L64" s="168">
        <v>3148</v>
      </c>
      <c r="M64" s="186">
        <v>3106</v>
      </c>
      <c r="N64" s="19" t="s">
        <v>198</v>
      </c>
      <c r="O64" s="19" t="s">
        <v>198</v>
      </c>
      <c r="P64" s="19" t="s">
        <v>198</v>
      </c>
      <c r="Q64" s="19" t="s">
        <v>198</v>
      </c>
      <c r="R64" s="19" t="s">
        <v>198</v>
      </c>
      <c r="S64" s="142" t="s">
        <v>238</v>
      </c>
      <c r="T64" s="142" t="s">
        <v>238</v>
      </c>
      <c r="U64" s="142" t="s">
        <v>238</v>
      </c>
      <c r="V64" s="142" t="s">
        <v>238</v>
      </c>
      <c r="W64" s="142" t="s">
        <v>238</v>
      </c>
      <c r="X64" s="142" t="s">
        <v>238</v>
      </c>
      <c r="Y64" s="137">
        <v>3192</v>
      </c>
    </row>
    <row r="65" spans="1:25" ht="15.75">
      <c r="A65" s="20"/>
      <c r="B65" s="232"/>
      <c r="C65" s="124" t="s">
        <v>68</v>
      </c>
      <c r="D65" s="232"/>
      <c r="E65" s="225"/>
      <c r="F65" s="125">
        <v>86</v>
      </c>
      <c r="G65" s="125">
        <v>93</v>
      </c>
      <c r="H65" s="125">
        <v>202.3</v>
      </c>
      <c r="I65" s="125">
        <v>118</v>
      </c>
      <c r="J65" s="125">
        <v>68</v>
      </c>
      <c r="K65" s="125">
        <v>123</v>
      </c>
      <c r="L65" s="168">
        <v>107</v>
      </c>
      <c r="M65" s="186">
        <v>109</v>
      </c>
      <c r="N65" s="19" t="s">
        <v>198</v>
      </c>
      <c r="O65" s="19" t="s">
        <v>198</v>
      </c>
      <c r="P65" s="19" t="s">
        <v>198</v>
      </c>
      <c r="Q65" s="19" t="s">
        <v>198</v>
      </c>
      <c r="R65" s="19" t="s">
        <v>198</v>
      </c>
      <c r="S65" s="142" t="s">
        <v>238</v>
      </c>
      <c r="T65" s="142" t="s">
        <v>238</v>
      </c>
      <c r="U65" s="142" t="s">
        <v>238</v>
      </c>
      <c r="V65" s="142" t="s">
        <v>238</v>
      </c>
      <c r="W65" s="142" t="s">
        <v>238</v>
      </c>
      <c r="X65" s="142" t="s">
        <v>238</v>
      </c>
      <c r="Y65" s="137">
        <v>113</v>
      </c>
    </row>
    <row r="66" spans="1:25" ht="15.75">
      <c r="A66" s="20"/>
      <c r="B66" s="232"/>
      <c r="C66" s="124" t="s">
        <v>69</v>
      </c>
      <c r="D66" s="232"/>
      <c r="E66" s="225"/>
      <c r="F66" s="125">
        <v>751</v>
      </c>
      <c r="G66" s="125">
        <v>840</v>
      </c>
      <c r="H66" s="125">
        <v>854.8</v>
      </c>
      <c r="I66" s="125">
        <v>902</v>
      </c>
      <c r="J66" s="125">
        <v>924</v>
      </c>
      <c r="K66" s="125">
        <v>932</v>
      </c>
      <c r="L66" s="168">
        <v>979</v>
      </c>
      <c r="M66" s="186">
        <v>975</v>
      </c>
      <c r="N66" s="19" t="s">
        <v>198</v>
      </c>
      <c r="O66" s="19" t="s">
        <v>198</v>
      </c>
      <c r="P66" s="19" t="s">
        <v>198</v>
      </c>
      <c r="Q66" s="19" t="s">
        <v>198</v>
      </c>
      <c r="R66" s="19" t="s">
        <v>198</v>
      </c>
      <c r="S66" s="142" t="s">
        <v>238</v>
      </c>
      <c r="T66" s="142" t="s">
        <v>238</v>
      </c>
      <c r="U66" s="142" t="s">
        <v>238</v>
      </c>
      <c r="V66" s="142" t="s">
        <v>238</v>
      </c>
      <c r="W66" s="142" t="s">
        <v>238</v>
      </c>
      <c r="X66" s="142" t="s">
        <v>238</v>
      </c>
      <c r="Y66" s="137">
        <v>985</v>
      </c>
    </row>
    <row r="67" spans="1:25" ht="30">
      <c r="A67" s="20"/>
      <c r="B67" s="232"/>
      <c r="C67" s="124" t="s">
        <v>15</v>
      </c>
      <c r="D67" s="232"/>
      <c r="E67" s="225"/>
      <c r="F67" s="125">
        <v>2187</v>
      </c>
      <c r="G67" s="125">
        <v>2824</v>
      </c>
      <c r="H67" s="125">
        <v>3009</v>
      </c>
      <c r="I67" s="125">
        <v>1438</v>
      </c>
      <c r="J67" s="125">
        <v>1450</v>
      </c>
      <c r="K67" s="125">
        <v>1255</v>
      </c>
      <c r="L67" s="168">
        <v>887</v>
      </c>
      <c r="M67" s="186">
        <v>1736</v>
      </c>
      <c r="N67" s="19" t="s">
        <v>198</v>
      </c>
      <c r="O67" s="19" t="s">
        <v>198</v>
      </c>
      <c r="P67" s="19" t="s">
        <v>198</v>
      </c>
      <c r="Q67" s="19" t="s">
        <v>198</v>
      </c>
      <c r="R67" s="19" t="s">
        <v>198</v>
      </c>
      <c r="S67" s="142" t="s">
        <v>238</v>
      </c>
      <c r="T67" s="142" t="s">
        <v>238</v>
      </c>
      <c r="U67" s="142" t="s">
        <v>238</v>
      </c>
      <c r="V67" s="142" t="s">
        <v>238</v>
      </c>
      <c r="W67" s="142" t="s">
        <v>238</v>
      </c>
      <c r="X67" s="142" t="s">
        <v>238</v>
      </c>
      <c r="Y67" s="137">
        <v>1733</v>
      </c>
    </row>
    <row r="68" spans="1:25" ht="24" customHeight="1">
      <c r="A68" s="20"/>
      <c r="B68" s="219">
        <v>33</v>
      </c>
      <c r="C68" s="215" t="s">
        <v>22</v>
      </c>
      <c r="D68" s="81" t="s">
        <v>23</v>
      </c>
      <c r="E68" s="220" t="s">
        <v>65</v>
      </c>
      <c r="F68" s="96">
        <v>15361540</v>
      </c>
      <c r="G68" s="96">
        <v>20422316</v>
      </c>
      <c r="H68" s="96">
        <v>23410660.4</v>
      </c>
      <c r="I68" s="96">
        <v>24960000</v>
      </c>
      <c r="J68" s="96">
        <v>26867416.4</v>
      </c>
      <c r="K68" s="96">
        <v>31839562.9</v>
      </c>
      <c r="L68" s="145">
        <v>37141757.6</v>
      </c>
      <c r="M68" s="178">
        <v>35599663.8</v>
      </c>
      <c r="N68" s="19" t="s">
        <v>198</v>
      </c>
      <c r="O68" s="19" t="s">
        <v>198</v>
      </c>
      <c r="P68" s="19" t="s">
        <v>198</v>
      </c>
      <c r="Q68" s="19" t="s">
        <v>198</v>
      </c>
      <c r="R68" s="19" t="s">
        <v>198</v>
      </c>
      <c r="S68" s="142" t="s">
        <v>238</v>
      </c>
      <c r="T68" s="142" t="s">
        <v>238</v>
      </c>
      <c r="U68" s="142" t="s">
        <v>238</v>
      </c>
      <c r="V68" s="142" t="s">
        <v>238</v>
      </c>
      <c r="W68" s="142" t="s">
        <v>238</v>
      </c>
      <c r="X68" s="142" t="s">
        <v>238</v>
      </c>
      <c r="Y68" s="144">
        <v>61332544.8</v>
      </c>
    </row>
    <row r="69" spans="1:25" ht="62.25" customHeight="1">
      <c r="A69" s="20"/>
      <c r="B69" s="219"/>
      <c r="C69" s="215"/>
      <c r="D69" s="83" t="s">
        <v>24</v>
      </c>
      <c r="E69" s="220"/>
      <c r="F69" s="99">
        <v>110.3</v>
      </c>
      <c r="G69" s="61">
        <v>132.94</v>
      </c>
      <c r="H69" s="61">
        <v>114.63</v>
      </c>
      <c r="I69" s="61">
        <v>106.62</v>
      </c>
      <c r="J69" s="61">
        <v>107.64</v>
      </c>
      <c r="K69" s="61">
        <v>118.51</v>
      </c>
      <c r="L69" s="145">
        <v>116.65</v>
      </c>
      <c r="M69" s="178">
        <v>95.85</v>
      </c>
      <c r="N69" s="19" t="s">
        <v>198</v>
      </c>
      <c r="O69" s="19" t="s">
        <v>198</v>
      </c>
      <c r="P69" s="19" t="s">
        <v>198</v>
      </c>
      <c r="Q69" s="19" t="s">
        <v>198</v>
      </c>
      <c r="R69" s="19" t="s">
        <v>198</v>
      </c>
      <c r="S69" s="142" t="s">
        <v>238</v>
      </c>
      <c r="T69" s="142" t="s">
        <v>238</v>
      </c>
      <c r="U69" s="142" t="s">
        <v>238</v>
      </c>
      <c r="V69" s="142" t="s">
        <v>238</v>
      </c>
      <c r="W69" s="142" t="s">
        <v>238</v>
      </c>
      <c r="X69" s="142" t="s">
        <v>238</v>
      </c>
      <c r="Y69" s="144">
        <f>Y68/M68*100</f>
        <v>172.28405623313782</v>
      </c>
    </row>
    <row r="70" spans="1:25" ht="24" customHeight="1">
      <c r="A70" s="20"/>
      <c r="B70" s="222">
        <v>34</v>
      </c>
      <c r="C70" s="223" t="s">
        <v>26</v>
      </c>
      <c r="D70" s="127" t="s">
        <v>23</v>
      </c>
      <c r="E70" s="221" t="s">
        <v>65</v>
      </c>
      <c r="F70" s="96">
        <v>278465</v>
      </c>
      <c r="G70" s="96">
        <v>288444</v>
      </c>
      <c r="H70" s="96">
        <v>338110</v>
      </c>
      <c r="I70" s="96">
        <v>345600</v>
      </c>
      <c r="J70" s="96">
        <v>366336</v>
      </c>
      <c r="K70" s="128">
        <v>386700</v>
      </c>
      <c r="L70" s="177">
        <v>404101</v>
      </c>
      <c r="M70" s="177">
        <v>415831</v>
      </c>
      <c r="N70" s="19" t="s">
        <v>198</v>
      </c>
      <c r="O70" s="19" t="s">
        <v>198</v>
      </c>
      <c r="P70" s="19" t="s">
        <v>198</v>
      </c>
      <c r="Q70" s="19" t="s">
        <v>198</v>
      </c>
      <c r="R70" s="19" t="s">
        <v>198</v>
      </c>
      <c r="S70" s="142" t="s">
        <v>238</v>
      </c>
      <c r="T70" s="142" t="s">
        <v>238</v>
      </c>
      <c r="U70" s="142" t="s">
        <v>238</v>
      </c>
      <c r="V70" s="142" t="s">
        <v>238</v>
      </c>
      <c r="W70" s="142" t="s">
        <v>238</v>
      </c>
      <c r="X70" s="142" t="s">
        <v>238</v>
      </c>
      <c r="Y70" s="144">
        <v>460943.66</v>
      </c>
    </row>
    <row r="71" spans="1:25" ht="77.25" customHeight="1">
      <c r="A71" s="20"/>
      <c r="B71" s="222"/>
      <c r="C71" s="223"/>
      <c r="D71" s="129" t="s">
        <v>24</v>
      </c>
      <c r="E71" s="221"/>
      <c r="F71" s="96">
        <v>110.7</v>
      </c>
      <c r="G71" s="96">
        <f>G70/F70*100</f>
        <v>103.58357423733683</v>
      </c>
      <c r="H71" s="96">
        <f>H70/G70*100</f>
        <v>117.21859355715493</v>
      </c>
      <c r="I71" s="96">
        <f>I70/H70*100</f>
        <v>102.2152553902576</v>
      </c>
      <c r="J71" s="96">
        <f>J70/I70*100</f>
        <v>106</v>
      </c>
      <c r="K71" s="128">
        <v>105.56</v>
      </c>
      <c r="L71" s="179">
        <v>102.3</v>
      </c>
      <c r="M71" s="187">
        <f>M70/L70*100</f>
        <v>102.90273966161925</v>
      </c>
      <c r="N71" s="19" t="s">
        <v>198</v>
      </c>
      <c r="O71" s="19" t="s">
        <v>198</v>
      </c>
      <c r="P71" s="19" t="s">
        <v>198</v>
      </c>
      <c r="Q71" s="19" t="s">
        <v>198</v>
      </c>
      <c r="R71" s="19" t="s">
        <v>198</v>
      </c>
      <c r="S71" s="142" t="s">
        <v>238</v>
      </c>
      <c r="T71" s="142" t="s">
        <v>238</v>
      </c>
      <c r="U71" s="142" t="s">
        <v>238</v>
      </c>
      <c r="V71" s="142" t="s">
        <v>238</v>
      </c>
      <c r="W71" s="142" t="s">
        <v>238</v>
      </c>
      <c r="X71" s="142" t="s">
        <v>238</v>
      </c>
      <c r="Y71" s="144">
        <f>Y70/M70*100</f>
        <v>110.8487967467553</v>
      </c>
    </row>
    <row r="72" spans="1:25" ht="15" customHeight="1">
      <c r="A72" s="20"/>
      <c r="B72" s="219">
        <v>35</v>
      </c>
      <c r="C72" s="215" t="s">
        <v>31</v>
      </c>
      <c r="D72" s="119" t="s">
        <v>70</v>
      </c>
      <c r="E72" s="220" t="s">
        <v>65</v>
      </c>
      <c r="F72" s="96">
        <v>1307700000</v>
      </c>
      <c r="G72" s="96">
        <v>1325000000</v>
      </c>
      <c r="H72" s="96">
        <v>1352000000</v>
      </c>
      <c r="I72" s="96">
        <v>1265000000</v>
      </c>
      <c r="J72" s="96">
        <v>1258000000</v>
      </c>
      <c r="K72" s="96">
        <v>1258500000</v>
      </c>
      <c r="L72" s="145">
        <v>1258950</v>
      </c>
      <c r="M72" s="183">
        <v>1256300</v>
      </c>
      <c r="N72" s="97" t="s">
        <v>198</v>
      </c>
      <c r="O72" s="97" t="s">
        <v>198</v>
      </c>
      <c r="P72" s="97" t="s">
        <v>198</v>
      </c>
      <c r="Q72" s="97" t="s">
        <v>198</v>
      </c>
      <c r="R72" s="97" t="s">
        <v>198</v>
      </c>
      <c r="S72" s="142" t="s">
        <v>238</v>
      </c>
      <c r="T72" s="142" t="s">
        <v>238</v>
      </c>
      <c r="U72" s="142" t="s">
        <v>238</v>
      </c>
      <c r="V72" s="142" t="s">
        <v>238</v>
      </c>
      <c r="W72" s="142" t="s">
        <v>238</v>
      </c>
      <c r="X72" s="142" t="s">
        <v>238</v>
      </c>
      <c r="Y72" s="144">
        <v>1256450</v>
      </c>
    </row>
    <row r="73" spans="1:25" ht="63.75" customHeight="1">
      <c r="A73" s="20"/>
      <c r="B73" s="219"/>
      <c r="C73" s="215"/>
      <c r="D73" s="119" t="s">
        <v>24</v>
      </c>
      <c r="E73" s="220"/>
      <c r="F73" s="96">
        <v>101.3</v>
      </c>
      <c r="G73" s="96">
        <v>101.32</v>
      </c>
      <c r="H73" s="96">
        <v>102.04</v>
      </c>
      <c r="I73" s="96">
        <v>93.57</v>
      </c>
      <c r="J73" s="96">
        <v>99.45</v>
      </c>
      <c r="K73" s="96">
        <v>100.04</v>
      </c>
      <c r="L73" s="179">
        <v>100.04</v>
      </c>
      <c r="M73" s="183">
        <v>99.78950712895667</v>
      </c>
      <c r="N73" s="97" t="s">
        <v>198</v>
      </c>
      <c r="O73" s="97" t="s">
        <v>198</v>
      </c>
      <c r="P73" s="97" t="s">
        <v>198</v>
      </c>
      <c r="Q73" s="97" t="s">
        <v>198</v>
      </c>
      <c r="R73" s="97" t="s">
        <v>198</v>
      </c>
      <c r="S73" s="142" t="s">
        <v>238</v>
      </c>
      <c r="T73" s="142" t="s">
        <v>238</v>
      </c>
      <c r="U73" s="142" t="s">
        <v>238</v>
      </c>
      <c r="V73" s="142" t="s">
        <v>238</v>
      </c>
      <c r="W73" s="142" t="s">
        <v>238</v>
      </c>
      <c r="X73" s="142" t="s">
        <v>238</v>
      </c>
      <c r="Y73" s="144">
        <f>Y72/M72*100</f>
        <v>100.01193982329062</v>
      </c>
    </row>
    <row r="74" spans="1:25" ht="27.75" customHeight="1">
      <c r="A74" s="20"/>
      <c r="B74" s="51">
        <v>36</v>
      </c>
      <c r="C74" s="54" t="s">
        <v>32</v>
      </c>
      <c r="D74" s="106" t="s">
        <v>33</v>
      </c>
      <c r="E74" s="106" t="s">
        <v>65</v>
      </c>
      <c r="F74" s="96">
        <v>244800</v>
      </c>
      <c r="G74" s="96">
        <v>233600</v>
      </c>
      <c r="H74" s="96">
        <v>233600</v>
      </c>
      <c r="I74" s="96">
        <v>238300</v>
      </c>
      <c r="J74" s="96">
        <v>241900</v>
      </c>
      <c r="K74" s="96">
        <v>243300</v>
      </c>
      <c r="L74" s="188">
        <v>249185.3</v>
      </c>
      <c r="M74" s="146">
        <v>249185.3</v>
      </c>
      <c r="N74" s="97" t="s">
        <v>198</v>
      </c>
      <c r="O74" s="97" t="s">
        <v>198</v>
      </c>
      <c r="P74" s="97" t="s">
        <v>198</v>
      </c>
      <c r="Q74" s="97" t="s">
        <v>198</v>
      </c>
      <c r="R74" s="97" t="s">
        <v>198</v>
      </c>
      <c r="S74" s="142" t="s">
        <v>238</v>
      </c>
      <c r="T74" s="142" t="s">
        <v>238</v>
      </c>
      <c r="U74" s="142" t="s">
        <v>238</v>
      </c>
      <c r="V74" s="142" t="s">
        <v>238</v>
      </c>
      <c r="W74" s="142" t="s">
        <v>238</v>
      </c>
      <c r="X74" s="142" t="s">
        <v>238</v>
      </c>
      <c r="Y74" s="144">
        <v>248500</v>
      </c>
    </row>
    <row r="75" spans="1:25" ht="27.75" customHeight="1">
      <c r="A75" s="20"/>
      <c r="B75" s="51">
        <v>37</v>
      </c>
      <c r="C75" s="54" t="s">
        <v>34</v>
      </c>
      <c r="D75" s="51" t="s">
        <v>33</v>
      </c>
      <c r="E75" s="106" t="s">
        <v>65</v>
      </c>
      <c r="F75" s="96">
        <v>10800</v>
      </c>
      <c r="G75" s="96">
        <v>9100</v>
      </c>
      <c r="H75" s="96">
        <v>8491</v>
      </c>
      <c r="I75" s="96">
        <v>8400</v>
      </c>
      <c r="J75" s="96">
        <v>8400</v>
      </c>
      <c r="K75" s="96">
        <v>8400</v>
      </c>
      <c r="L75" s="188">
        <v>8400</v>
      </c>
      <c r="M75" s="146">
        <v>8400</v>
      </c>
      <c r="N75" s="97" t="s">
        <v>198</v>
      </c>
      <c r="O75" s="97" t="s">
        <v>198</v>
      </c>
      <c r="P75" s="97" t="s">
        <v>198</v>
      </c>
      <c r="Q75" s="97" t="s">
        <v>198</v>
      </c>
      <c r="R75" s="97" t="s">
        <v>198</v>
      </c>
      <c r="S75" s="142" t="s">
        <v>238</v>
      </c>
      <c r="T75" s="142" t="s">
        <v>238</v>
      </c>
      <c r="U75" s="142" t="s">
        <v>238</v>
      </c>
      <c r="V75" s="142" t="s">
        <v>238</v>
      </c>
      <c r="W75" s="142" t="s">
        <v>238</v>
      </c>
      <c r="X75" s="142" t="s">
        <v>238</v>
      </c>
      <c r="Y75" s="144">
        <v>8000</v>
      </c>
    </row>
    <row r="76" spans="2:25" ht="27.75" customHeight="1">
      <c r="B76" s="19">
        <v>38</v>
      </c>
      <c r="C76" s="100" t="s">
        <v>35</v>
      </c>
      <c r="D76" s="19" t="s">
        <v>33</v>
      </c>
      <c r="E76" s="101" t="s">
        <v>65</v>
      </c>
      <c r="F76" s="96">
        <v>508</v>
      </c>
      <c r="G76" s="96">
        <v>254</v>
      </c>
      <c r="H76" s="96">
        <v>1153</v>
      </c>
      <c r="I76" s="96">
        <v>400</v>
      </c>
      <c r="J76" s="96">
        <v>3600</v>
      </c>
      <c r="K76" s="96">
        <v>2400</v>
      </c>
      <c r="L76" s="188">
        <v>5885</v>
      </c>
      <c r="M76" s="146">
        <v>0</v>
      </c>
      <c r="N76" s="97" t="s">
        <v>198</v>
      </c>
      <c r="O76" s="97" t="s">
        <v>198</v>
      </c>
      <c r="P76" s="97" t="s">
        <v>198</v>
      </c>
      <c r="Q76" s="97" t="s">
        <v>198</v>
      </c>
      <c r="R76" s="97" t="s">
        <v>198</v>
      </c>
      <c r="S76" s="142" t="s">
        <v>238</v>
      </c>
      <c r="T76" s="142" t="s">
        <v>238</v>
      </c>
      <c r="U76" s="142" t="s">
        <v>238</v>
      </c>
      <c r="V76" s="142" t="s">
        <v>238</v>
      </c>
      <c r="W76" s="142" t="s">
        <v>238</v>
      </c>
      <c r="X76" s="142" t="s">
        <v>238</v>
      </c>
      <c r="Y76" s="137">
        <v>285.3</v>
      </c>
    </row>
    <row r="77" spans="2:25" ht="27.75" customHeight="1">
      <c r="B77" s="130">
        <v>39</v>
      </c>
      <c r="C77" s="131" t="s">
        <v>47</v>
      </c>
      <c r="D77" s="130" t="s">
        <v>36</v>
      </c>
      <c r="E77" s="132" t="s">
        <v>65</v>
      </c>
      <c r="F77" s="96">
        <v>2298099</v>
      </c>
      <c r="G77" s="96">
        <v>710286</v>
      </c>
      <c r="H77" s="96">
        <v>1774048</v>
      </c>
      <c r="I77" s="96">
        <v>5950247</v>
      </c>
      <c r="J77" s="96">
        <v>9576760</v>
      </c>
      <c r="K77" s="96">
        <v>6503027.1</v>
      </c>
      <c r="L77" s="189" t="s">
        <v>254</v>
      </c>
      <c r="M77" s="146">
        <v>16766687</v>
      </c>
      <c r="N77" s="97" t="s">
        <v>198</v>
      </c>
      <c r="O77" s="97" t="s">
        <v>198</v>
      </c>
      <c r="P77" s="97" t="s">
        <v>198</v>
      </c>
      <c r="Q77" s="97" t="s">
        <v>198</v>
      </c>
      <c r="R77" s="97" t="s">
        <v>198</v>
      </c>
      <c r="S77" s="202" t="s">
        <v>238</v>
      </c>
      <c r="T77" s="142" t="s">
        <v>238</v>
      </c>
      <c r="U77" s="142" t="s">
        <v>238</v>
      </c>
      <c r="V77" s="142" t="s">
        <v>238</v>
      </c>
      <c r="W77" s="142" t="s">
        <v>238</v>
      </c>
      <c r="X77" s="142" t="s">
        <v>238</v>
      </c>
      <c r="Y77" s="144">
        <v>22020173</v>
      </c>
    </row>
    <row r="78" spans="2:25" ht="27.75" customHeight="1">
      <c r="B78" s="130">
        <v>40</v>
      </c>
      <c r="C78" s="131" t="s">
        <v>48</v>
      </c>
      <c r="D78" s="130" t="s">
        <v>4</v>
      </c>
      <c r="E78" s="132" t="s">
        <v>65</v>
      </c>
      <c r="F78" s="112">
        <v>9.4</v>
      </c>
      <c r="G78" s="112">
        <v>10.2</v>
      </c>
      <c r="H78" s="112">
        <v>19.7</v>
      </c>
      <c r="I78" s="112">
        <v>54</v>
      </c>
      <c r="J78" s="112">
        <v>59.8</v>
      </c>
      <c r="K78" s="112">
        <v>30</v>
      </c>
      <c r="L78" s="190" t="s">
        <v>255</v>
      </c>
      <c r="M78" s="146">
        <v>35</v>
      </c>
      <c r="N78" s="97" t="s">
        <v>198</v>
      </c>
      <c r="O78" s="97" t="s">
        <v>198</v>
      </c>
      <c r="P78" s="97" t="s">
        <v>198</v>
      </c>
      <c r="Q78" s="97" t="s">
        <v>198</v>
      </c>
      <c r="R78" s="97" t="s">
        <v>198</v>
      </c>
      <c r="S78" s="203" t="s">
        <v>238</v>
      </c>
      <c r="T78" s="142" t="s">
        <v>238</v>
      </c>
      <c r="U78" s="142" t="s">
        <v>238</v>
      </c>
      <c r="V78" s="142" t="s">
        <v>238</v>
      </c>
      <c r="W78" s="142" t="s">
        <v>238</v>
      </c>
      <c r="X78" s="142" t="s">
        <v>238</v>
      </c>
      <c r="Y78" s="144">
        <v>27</v>
      </c>
    </row>
    <row r="79" spans="1:25" s="15" customFormat="1" ht="177" customHeight="1">
      <c r="A79" s="28"/>
      <c r="B79" s="219">
        <v>41</v>
      </c>
      <c r="C79" s="87" t="s">
        <v>92</v>
      </c>
      <c r="D79" s="219" t="s">
        <v>36</v>
      </c>
      <c r="E79" s="220" t="s">
        <v>65</v>
      </c>
      <c r="F79" s="213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140"/>
      <c r="U79" s="140"/>
      <c r="V79" s="140"/>
      <c r="W79" s="140"/>
      <c r="X79" s="140"/>
      <c r="Y79" s="137"/>
    </row>
    <row r="80" spans="1:25" s="15" customFormat="1" ht="15" customHeight="1">
      <c r="A80" s="28"/>
      <c r="B80" s="219"/>
      <c r="C80" s="89" t="s">
        <v>50</v>
      </c>
      <c r="D80" s="219"/>
      <c r="E80" s="220"/>
      <c r="F80" s="96">
        <v>36175.7</v>
      </c>
      <c r="G80" s="96">
        <v>74192.73999999999</v>
      </c>
      <c r="H80" s="96">
        <v>93580.99999999999</v>
      </c>
      <c r="I80" s="96">
        <v>1106520.5</v>
      </c>
      <c r="J80" s="96">
        <v>322376.49</v>
      </c>
      <c r="K80" s="96">
        <v>389233.9</v>
      </c>
      <c r="L80" s="171">
        <f>SUM(L82:L85)</f>
        <v>173566.25</v>
      </c>
      <c r="M80" s="171">
        <f>SUM(M82:M85)</f>
        <v>217300.02000000002</v>
      </c>
      <c r="N80" s="97" t="s">
        <v>198</v>
      </c>
      <c r="O80" s="97" t="s">
        <v>198</v>
      </c>
      <c r="P80" s="97" t="s">
        <v>198</v>
      </c>
      <c r="Q80" s="97" t="s">
        <v>198</v>
      </c>
      <c r="R80" s="97" t="s">
        <v>198</v>
      </c>
      <c r="S80" s="142" t="s">
        <v>238</v>
      </c>
      <c r="T80" s="142" t="s">
        <v>238</v>
      </c>
      <c r="U80" s="142" t="s">
        <v>238</v>
      </c>
      <c r="V80" s="142" t="s">
        <v>238</v>
      </c>
      <c r="W80" s="142" t="s">
        <v>238</v>
      </c>
      <c r="X80" s="142" t="s">
        <v>238</v>
      </c>
      <c r="Y80" s="144">
        <f>SUM(Y82:Y85)</f>
        <v>195313.33</v>
      </c>
    </row>
    <row r="81" spans="1:25" s="15" customFormat="1" ht="15" customHeight="1">
      <c r="A81" s="28"/>
      <c r="B81" s="219"/>
      <c r="C81" s="133" t="s">
        <v>51</v>
      </c>
      <c r="D81" s="219"/>
      <c r="E81" s="220"/>
      <c r="F81" s="96"/>
      <c r="G81" s="96"/>
      <c r="H81" s="96"/>
      <c r="I81" s="96"/>
      <c r="J81" s="96"/>
      <c r="K81" s="96"/>
      <c r="L81" s="191"/>
      <c r="M81" s="192"/>
      <c r="N81" s="97" t="s">
        <v>198</v>
      </c>
      <c r="O81" s="97" t="s">
        <v>198</v>
      </c>
      <c r="P81" s="97" t="s">
        <v>198</v>
      </c>
      <c r="Q81" s="97" t="s">
        <v>198</v>
      </c>
      <c r="R81" s="97" t="s">
        <v>198</v>
      </c>
      <c r="S81" s="142" t="s">
        <v>238</v>
      </c>
      <c r="T81" s="142" t="s">
        <v>238</v>
      </c>
      <c r="U81" s="142" t="s">
        <v>238</v>
      </c>
      <c r="V81" s="142" t="s">
        <v>238</v>
      </c>
      <c r="W81" s="142" t="s">
        <v>238</v>
      </c>
      <c r="X81" s="142" t="s">
        <v>238</v>
      </c>
      <c r="Y81" s="137"/>
    </row>
    <row r="82" spans="1:25" s="15" customFormat="1" ht="15" customHeight="1">
      <c r="A82" s="28"/>
      <c r="B82" s="219"/>
      <c r="C82" s="133" t="s">
        <v>52</v>
      </c>
      <c r="D82" s="219"/>
      <c r="E82" s="220"/>
      <c r="F82" s="96">
        <v>19223.8</v>
      </c>
      <c r="G82" s="96">
        <v>6302</v>
      </c>
      <c r="H82" s="96">
        <v>1842.8</v>
      </c>
      <c r="I82" s="96">
        <v>30301.6</v>
      </c>
      <c r="J82" s="96">
        <v>210524.43</v>
      </c>
      <c r="K82" s="96">
        <v>271079.5</v>
      </c>
      <c r="L82" s="188">
        <v>17432.71</v>
      </c>
      <c r="M82" s="188">
        <f>'мероприятия на поддержку'!AC16</f>
        <v>26446.010000000002</v>
      </c>
      <c r="N82" s="97" t="s">
        <v>198</v>
      </c>
      <c r="O82" s="97" t="s">
        <v>198</v>
      </c>
      <c r="P82" s="97" t="s">
        <v>198</v>
      </c>
      <c r="Q82" s="97" t="s">
        <v>198</v>
      </c>
      <c r="R82" s="97" t="s">
        <v>198</v>
      </c>
      <c r="S82" s="142" t="s">
        <v>238</v>
      </c>
      <c r="T82" s="142" t="s">
        <v>238</v>
      </c>
      <c r="U82" s="142" t="s">
        <v>238</v>
      </c>
      <c r="V82" s="142" t="s">
        <v>238</v>
      </c>
      <c r="W82" s="142" t="s">
        <v>238</v>
      </c>
      <c r="X82" s="142" t="s">
        <v>238</v>
      </c>
      <c r="Y82" s="144">
        <f>'мероприятия на поддержку'!AH16</f>
        <v>121227.12</v>
      </c>
    </row>
    <row r="83" spans="1:25" s="15" customFormat="1" ht="15" customHeight="1">
      <c r="A83" s="28"/>
      <c r="B83" s="219"/>
      <c r="C83" s="133" t="s">
        <v>53</v>
      </c>
      <c r="D83" s="219"/>
      <c r="E83" s="220"/>
      <c r="F83" s="96">
        <v>12567.6</v>
      </c>
      <c r="G83" s="96">
        <v>66056.34000000001</v>
      </c>
      <c r="H83" s="96">
        <v>91270.939</v>
      </c>
      <c r="I83" s="96">
        <v>1076218.9</v>
      </c>
      <c r="J83" s="96">
        <v>111698.36</v>
      </c>
      <c r="K83" s="96">
        <v>117949.6</v>
      </c>
      <c r="L83" s="188">
        <v>122943.08</v>
      </c>
      <c r="M83" s="188">
        <f>'мероприятия на поддержку'!AD16</f>
        <v>139900.31</v>
      </c>
      <c r="N83" s="97" t="s">
        <v>198</v>
      </c>
      <c r="O83" s="97" t="s">
        <v>198</v>
      </c>
      <c r="P83" s="97" t="s">
        <v>198</v>
      </c>
      <c r="Q83" s="97" t="s">
        <v>198</v>
      </c>
      <c r="R83" s="97" t="s">
        <v>198</v>
      </c>
      <c r="S83" s="142" t="s">
        <v>238</v>
      </c>
      <c r="T83" s="142" t="s">
        <v>238</v>
      </c>
      <c r="U83" s="142" t="s">
        <v>238</v>
      </c>
      <c r="V83" s="142" t="s">
        <v>238</v>
      </c>
      <c r="W83" s="142" t="s">
        <v>238</v>
      </c>
      <c r="X83" s="142" t="s">
        <v>238</v>
      </c>
      <c r="Y83" s="144">
        <f>'мероприятия на поддержку'!AI16</f>
        <v>48417.990000000005</v>
      </c>
    </row>
    <row r="84" spans="1:25" s="15" customFormat="1" ht="15" customHeight="1">
      <c r="A84" s="28"/>
      <c r="B84" s="219"/>
      <c r="C84" s="133" t="s">
        <v>54</v>
      </c>
      <c r="D84" s="219"/>
      <c r="E84" s="220"/>
      <c r="F84" s="96">
        <v>3766</v>
      </c>
      <c r="G84" s="96">
        <v>1529.6000000000001</v>
      </c>
      <c r="H84" s="96">
        <v>403.161</v>
      </c>
      <c r="I84" s="96">
        <v>0</v>
      </c>
      <c r="J84" s="96">
        <v>97.3</v>
      </c>
      <c r="K84" s="96">
        <v>190.7</v>
      </c>
      <c r="L84" s="188">
        <v>22555.66</v>
      </c>
      <c r="M84" s="188">
        <f>'мероприятия на поддержку'!AE16</f>
        <v>40474</v>
      </c>
      <c r="N84" s="97" t="s">
        <v>198</v>
      </c>
      <c r="O84" s="97" t="s">
        <v>198</v>
      </c>
      <c r="P84" s="97" t="s">
        <v>198</v>
      </c>
      <c r="Q84" s="97" t="s">
        <v>198</v>
      </c>
      <c r="R84" s="97" t="s">
        <v>198</v>
      </c>
      <c r="S84" s="142" t="s">
        <v>238</v>
      </c>
      <c r="T84" s="142" t="s">
        <v>238</v>
      </c>
      <c r="U84" s="142" t="s">
        <v>238</v>
      </c>
      <c r="V84" s="142" t="s">
        <v>238</v>
      </c>
      <c r="W84" s="142" t="s">
        <v>238</v>
      </c>
      <c r="X84" s="142" t="s">
        <v>238</v>
      </c>
      <c r="Y84" s="144">
        <f>'мероприятия на поддержку'!AJ16</f>
        <v>16908.739999999998</v>
      </c>
    </row>
    <row r="85" spans="1:25" s="15" customFormat="1" ht="15" customHeight="1">
      <c r="A85" s="28"/>
      <c r="B85" s="219"/>
      <c r="C85" s="134" t="s">
        <v>55</v>
      </c>
      <c r="D85" s="219"/>
      <c r="E85" s="220"/>
      <c r="F85" s="96">
        <v>618.3</v>
      </c>
      <c r="G85" s="96">
        <v>304.8</v>
      </c>
      <c r="H85" s="96">
        <v>64.1</v>
      </c>
      <c r="I85" s="96">
        <v>0</v>
      </c>
      <c r="J85" s="96">
        <v>56.4</v>
      </c>
      <c r="K85" s="96">
        <v>14.1</v>
      </c>
      <c r="L85" s="188">
        <v>10634.8</v>
      </c>
      <c r="M85" s="188">
        <f>'мероприятия на поддержку'!AF16</f>
        <v>10479.7</v>
      </c>
      <c r="N85" s="97" t="s">
        <v>198</v>
      </c>
      <c r="O85" s="97" t="s">
        <v>198</v>
      </c>
      <c r="P85" s="97" t="s">
        <v>198</v>
      </c>
      <c r="Q85" s="97" t="s">
        <v>198</v>
      </c>
      <c r="R85" s="97" t="s">
        <v>198</v>
      </c>
      <c r="S85" s="142" t="s">
        <v>238</v>
      </c>
      <c r="T85" s="142" t="s">
        <v>238</v>
      </c>
      <c r="U85" s="142" t="s">
        <v>238</v>
      </c>
      <c r="V85" s="142" t="s">
        <v>238</v>
      </c>
      <c r="W85" s="142" t="s">
        <v>238</v>
      </c>
      <c r="X85" s="142" t="s">
        <v>238</v>
      </c>
      <c r="Y85" s="144">
        <f>'мероприятия на поддержку'!AK16</f>
        <v>8759.480000000001</v>
      </c>
    </row>
    <row r="86" spans="1:25" ht="57">
      <c r="A86" s="20"/>
      <c r="B86" s="219">
        <v>42</v>
      </c>
      <c r="C86" s="87" t="s">
        <v>57</v>
      </c>
      <c r="D86" s="219" t="s">
        <v>17</v>
      </c>
      <c r="E86" s="220" t="s">
        <v>65</v>
      </c>
      <c r="F86" s="96"/>
      <c r="G86" s="96"/>
      <c r="H86" s="96"/>
      <c r="I86" s="96"/>
      <c r="J86" s="96"/>
      <c r="K86" s="96"/>
      <c r="L86" s="176"/>
      <c r="M86" s="176"/>
      <c r="N86" s="97" t="s">
        <v>198</v>
      </c>
      <c r="O86" s="97" t="s">
        <v>198</v>
      </c>
      <c r="P86" s="97" t="s">
        <v>198</v>
      </c>
      <c r="Q86" s="97" t="s">
        <v>198</v>
      </c>
      <c r="R86" s="97" t="s">
        <v>198</v>
      </c>
      <c r="S86" s="142"/>
      <c r="T86" s="140"/>
      <c r="U86" s="140"/>
      <c r="V86" s="140"/>
      <c r="W86" s="140"/>
      <c r="X86" s="140"/>
      <c r="Y86" s="137"/>
    </row>
    <row r="87" spans="1:25" ht="15.75">
      <c r="A87" s="20"/>
      <c r="B87" s="219"/>
      <c r="C87" s="89" t="s">
        <v>50</v>
      </c>
      <c r="D87" s="219"/>
      <c r="E87" s="220"/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93">
        <v>0</v>
      </c>
      <c r="M87" s="193">
        <v>0</v>
      </c>
      <c r="N87" s="110" t="s">
        <v>198</v>
      </c>
      <c r="O87" s="110" t="s">
        <v>198</v>
      </c>
      <c r="P87" s="110" t="s">
        <v>198</v>
      </c>
      <c r="Q87" s="110" t="s">
        <v>198</v>
      </c>
      <c r="R87" s="110" t="s">
        <v>198</v>
      </c>
      <c r="S87" s="142" t="s">
        <v>238</v>
      </c>
      <c r="T87" s="142" t="s">
        <v>238</v>
      </c>
      <c r="U87" s="142" t="s">
        <v>238</v>
      </c>
      <c r="V87" s="142" t="s">
        <v>238</v>
      </c>
      <c r="W87" s="142" t="s">
        <v>238</v>
      </c>
      <c r="X87" s="142" t="s">
        <v>238</v>
      </c>
      <c r="Y87" s="147">
        <v>0</v>
      </c>
    </row>
    <row r="88" spans="1:25" ht="15.75">
      <c r="A88" s="20"/>
      <c r="B88" s="219"/>
      <c r="C88" s="133" t="s">
        <v>58</v>
      </c>
      <c r="D88" s="219"/>
      <c r="E88" s="220"/>
      <c r="F88" s="109"/>
      <c r="G88" s="109"/>
      <c r="H88" s="109"/>
      <c r="I88" s="109"/>
      <c r="J88" s="109"/>
      <c r="K88" s="109"/>
      <c r="L88" s="193">
        <v>0</v>
      </c>
      <c r="M88" s="193">
        <v>0</v>
      </c>
      <c r="N88" s="110" t="s">
        <v>198</v>
      </c>
      <c r="O88" s="110" t="s">
        <v>198</v>
      </c>
      <c r="P88" s="110" t="s">
        <v>198</v>
      </c>
      <c r="Q88" s="110" t="s">
        <v>198</v>
      </c>
      <c r="R88" s="110" t="s">
        <v>198</v>
      </c>
      <c r="S88" s="142" t="s">
        <v>238</v>
      </c>
      <c r="T88" s="142" t="s">
        <v>238</v>
      </c>
      <c r="U88" s="142" t="s">
        <v>238</v>
      </c>
      <c r="V88" s="142" t="s">
        <v>238</v>
      </c>
      <c r="W88" s="142" t="s">
        <v>238</v>
      </c>
      <c r="X88" s="142" t="s">
        <v>238</v>
      </c>
      <c r="Y88" s="147">
        <v>0</v>
      </c>
    </row>
    <row r="89" spans="1:25" ht="15.75">
      <c r="A89" s="20"/>
      <c r="B89" s="219"/>
      <c r="C89" s="133" t="s">
        <v>59</v>
      </c>
      <c r="D89" s="219"/>
      <c r="E89" s="220"/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93">
        <v>0</v>
      </c>
      <c r="M89" s="193">
        <v>0</v>
      </c>
      <c r="N89" s="110" t="s">
        <v>198</v>
      </c>
      <c r="O89" s="110" t="s">
        <v>198</v>
      </c>
      <c r="P89" s="110" t="s">
        <v>198</v>
      </c>
      <c r="Q89" s="110" t="s">
        <v>198</v>
      </c>
      <c r="R89" s="110" t="s">
        <v>198</v>
      </c>
      <c r="S89" s="142" t="s">
        <v>238</v>
      </c>
      <c r="T89" s="142" t="s">
        <v>238</v>
      </c>
      <c r="U89" s="142" t="s">
        <v>238</v>
      </c>
      <c r="V89" s="142" t="s">
        <v>238</v>
      </c>
      <c r="W89" s="142" t="s">
        <v>238</v>
      </c>
      <c r="X89" s="142" t="s">
        <v>238</v>
      </c>
      <c r="Y89" s="147">
        <v>0</v>
      </c>
    </row>
    <row r="90" spans="1:25" ht="15.75">
      <c r="A90" s="20"/>
      <c r="B90" s="219"/>
      <c r="C90" s="133" t="s">
        <v>60</v>
      </c>
      <c r="D90" s="219"/>
      <c r="E90" s="220"/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93">
        <v>0</v>
      </c>
      <c r="M90" s="193">
        <v>0</v>
      </c>
      <c r="N90" s="110" t="s">
        <v>198</v>
      </c>
      <c r="O90" s="110" t="s">
        <v>198</v>
      </c>
      <c r="P90" s="110" t="s">
        <v>198</v>
      </c>
      <c r="Q90" s="110" t="s">
        <v>198</v>
      </c>
      <c r="R90" s="110" t="s">
        <v>198</v>
      </c>
      <c r="S90" s="142" t="s">
        <v>238</v>
      </c>
      <c r="T90" s="142" t="s">
        <v>238</v>
      </c>
      <c r="U90" s="142" t="s">
        <v>238</v>
      </c>
      <c r="V90" s="142" t="s">
        <v>238</v>
      </c>
      <c r="W90" s="142" t="s">
        <v>238</v>
      </c>
      <c r="X90" s="142" t="s">
        <v>238</v>
      </c>
      <c r="Y90" s="147">
        <v>0</v>
      </c>
    </row>
    <row r="91" spans="1:25" ht="15.75">
      <c r="A91" s="20"/>
      <c r="B91" s="219"/>
      <c r="C91" s="133" t="s">
        <v>61</v>
      </c>
      <c r="D91" s="219"/>
      <c r="E91" s="220"/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93">
        <v>0</v>
      </c>
      <c r="M91" s="193">
        <v>0</v>
      </c>
      <c r="N91" s="110" t="s">
        <v>198</v>
      </c>
      <c r="O91" s="110" t="s">
        <v>198</v>
      </c>
      <c r="P91" s="110" t="s">
        <v>198</v>
      </c>
      <c r="Q91" s="110" t="s">
        <v>198</v>
      </c>
      <c r="R91" s="110" t="s">
        <v>198</v>
      </c>
      <c r="S91" s="142" t="s">
        <v>238</v>
      </c>
      <c r="T91" s="142" t="s">
        <v>238</v>
      </c>
      <c r="U91" s="142" t="s">
        <v>238</v>
      </c>
      <c r="V91" s="142" t="s">
        <v>238</v>
      </c>
      <c r="W91" s="142" t="s">
        <v>238</v>
      </c>
      <c r="X91" s="142" t="s">
        <v>238</v>
      </c>
      <c r="Y91" s="147">
        <v>0</v>
      </c>
    </row>
    <row r="92" spans="1:25" ht="15.75">
      <c r="A92" s="20"/>
      <c r="B92" s="219"/>
      <c r="C92" s="134" t="s">
        <v>62</v>
      </c>
      <c r="D92" s="219"/>
      <c r="E92" s="220"/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93">
        <v>0</v>
      </c>
      <c r="M92" s="193">
        <v>0</v>
      </c>
      <c r="N92" s="110" t="s">
        <v>198</v>
      </c>
      <c r="O92" s="110" t="s">
        <v>198</v>
      </c>
      <c r="P92" s="110" t="s">
        <v>198</v>
      </c>
      <c r="Q92" s="110" t="s">
        <v>198</v>
      </c>
      <c r="R92" s="110" t="s">
        <v>198</v>
      </c>
      <c r="S92" s="142" t="s">
        <v>238</v>
      </c>
      <c r="T92" s="142" t="s">
        <v>238</v>
      </c>
      <c r="U92" s="142" t="s">
        <v>238</v>
      </c>
      <c r="V92" s="142" t="s">
        <v>238</v>
      </c>
      <c r="W92" s="142" t="s">
        <v>238</v>
      </c>
      <c r="X92" s="142" t="s">
        <v>238</v>
      </c>
      <c r="Y92" s="147">
        <v>0</v>
      </c>
    </row>
    <row r="93" spans="6:19" ht="15">
      <c r="F93" s="65"/>
      <c r="G93" s="65"/>
      <c r="H93" s="65"/>
      <c r="I93" s="65"/>
      <c r="J93" s="65"/>
      <c r="K93" s="66"/>
      <c r="L93" s="22"/>
      <c r="M93" s="22"/>
      <c r="N93" s="31"/>
      <c r="O93" s="31"/>
      <c r="P93" s="31"/>
      <c r="Q93" s="31"/>
      <c r="R93" s="31"/>
      <c r="S93" s="20"/>
    </row>
    <row r="94" spans="2:19" ht="33.75" customHeight="1">
      <c r="B94" s="209" t="s">
        <v>260</v>
      </c>
      <c r="C94" s="209"/>
      <c r="D94" s="209"/>
      <c r="E94" s="209"/>
      <c r="F94" s="209"/>
      <c r="G94" s="209"/>
      <c r="H94" s="209"/>
      <c r="L94" s="22"/>
      <c r="M94" s="22"/>
      <c r="S94" s="20"/>
    </row>
    <row r="95" spans="2:19" ht="38.25" customHeight="1">
      <c r="B95" s="208"/>
      <c r="C95" s="208"/>
      <c r="D95" s="208"/>
      <c r="E95" s="208"/>
      <c r="F95" s="208"/>
      <c r="G95" s="208"/>
      <c r="H95" s="208"/>
      <c r="L95" s="22"/>
      <c r="M95" s="22"/>
      <c r="S95" s="20"/>
    </row>
    <row r="96" spans="9:18" ht="15">
      <c r="I96" s="32"/>
      <c r="J96" s="32"/>
      <c r="K96" s="32"/>
      <c r="N96" s="32"/>
      <c r="O96" s="32"/>
      <c r="P96" s="32"/>
      <c r="Q96" s="32"/>
      <c r="R96" s="32"/>
    </row>
    <row r="97" ht="15.75">
      <c r="C97" s="17"/>
    </row>
  </sheetData>
  <sheetProtection/>
  <mergeCells count="49">
    <mergeCell ref="A1:R2"/>
    <mergeCell ref="B4:Q4"/>
    <mergeCell ref="E19:E22"/>
    <mergeCell ref="D19:D21"/>
    <mergeCell ref="B63:B67"/>
    <mergeCell ref="E44:E49"/>
    <mergeCell ref="D23:D25"/>
    <mergeCell ref="E23:E26"/>
    <mergeCell ref="E52:E53"/>
    <mergeCell ref="B37:B38"/>
    <mergeCell ref="C37:C38"/>
    <mergeCell ref="D44:D49"/>
    <mergeCell ref="N18:P18"/>
    <mergeCell ref="Q18:S18"/>
    <mergeCell ref="D62:D67"/>
    <mergeCell ref="B19:B21"/>
    <mergeCell ref="B23:B25"/>
    <mergeCell ref="E39:E40"/>
    <mergeCell ref="E37:E38"/>
    <mergeCell ref="B70:B71"/>
    <mergeCell ref="B68:B69"/>
    <mergeCell ref="C70:C71"/>
    <mergeCell ref="E68:E69"/>
    <mergeCell ref="B39:B40"/>
    <mergeCell ref="C39:C40"/>
    <mergeCell ref="B52:B53"/>
    <mergeCell ref="E62:E67"/>
    <mergeCell ref="C52:C53"/>
    <mergeCell ref="B44:B49"/>
    <mergeCell ref="B86:B92"/>
    <mergeCell ref="D86:D92"/>
    <mergeCell ref="E86:E92"/>
    <mergeCell ref="B72:B73"/>
    <mergeCell ref="E70:E71"/>
    <mergeCell ref="C72:C73"/>
    <mergeCell ref="E79:E85"/>
    <mergeCell ref="E72:E73"/>
    <mergeCell ref="D79:D85"/>
    <mergeCell ref="B79:B85"/>
    <mergeCell ref="T18:V18"/>
    <mergeCell ref="W18:Y18"/>
    <mergeCell ref="T31:Y31"/>
    <mergeCell ref="L7:S7"/>
    <mergeCell ref="B95:H95"/>
    <mergeCell ref="B94:H94"/>
    <mergeCell ref="N58:S58"/>
    <mergeCell ref="F79:S79"/>
    <mergeCell ref="C68:C69"/>
    <mergeCell ref="N31:S31"/>
  </mergeCells>
  <printOptions/>
  <pageMargins left="0.2755905511811024" right="0" top="0.3937007874015748" bottom="0.1968503937007874" header="0.31496062992125984" footer="0"/>
  <pageSetup fitToHeight="2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3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2.57421875" style="22" customWidth="1"/>
    <col min="2" max="2" width="4.00390625" style="22" customWidth="1"/>
    <col min="3" max="3" width="51.00390625" style="27" customWidth="1"/>
    <col min="4" max="4" width="14.8515625" style="21" customWidth="1"/>
    <col min="5" max="9" width="11.00390625" style="22" customWidth="1"/>
    <col min="10" max="11" width="11.00390625" style="20" customWidth="1"/>
    <col min="12" max="14" width="11.00390625" style="29" customWidth="1"/>
    <col min="15" max="16" width="11.00390625" style="0" customWidth="1"/>
  </cols>
  <sheetData>
    <row r="1" spans="1:14" ht="27" customHeight="1">
      <c r="A1" s="240" t="s">
        <v>180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33"/>
    </row>
    <row r="2" spans="1:14" ht="27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33"/>
    </row>
    <row r="3" ht="9.75" customHeight="1"/>
    <row r="4" spans="2:10" ht="50.25" customHeight="1">
      <c r="B4" s="239" t="s">
        <v>166</v>
      </c>
      <c r="C4" s="239"/>
      <c r="D4" s="239"/>
      <c r="E4" s="239"/>
      <c r="F4" s="239"/>
      <c r="G4" s="239"/>
      <c r="H4" s="239"/>
      <c r="I4" s="239"/>
      <c r="J4" s="239"/>
    </row>
    <row r="5" spans="2:9" ht="13.5" customHeight="1" hidden="1">
      <c r="B5" s="23"/>
      <c r="C5" s="23"/>
      <c r="D5" s="23"/>
      <c r="E5" s="23"/>
      <c r="F5" s="23"/>
      <c r="G5" s="23"/>
      <c r="H5" s="23"/>
      <c r="I5" s="23"/>
    </row>
    <row r="6" spans="1:16" s="37" customFormat="1" ht="15">
      <c r="A6" s="36"/>
      <c r="B6" s="56" t="s">
        <v>201</v>
      </c>
      <c r="C6" s="56"/>
      <c r="D6" s="56"/>
      <c r="E6" s="24"/>
      <c r="F6" s="24"/>
      <c r="G6" s="24"/>
      <c r="H6" s="24"/>
      <c r="I6" s="24"/>
      <c r="J6" s="20"/>
      <c r="K6" s="20"/>
      <c r="L6" s="29"/>
      <c r="M6" s="29"/>
      <c r="N6" s="29"/>
      <c r="O6" s="69"/>
      <c r="P6" s="69"/>
    </row>
    <row r="7" spans="1:16" s="37" customFormat="1" ht="15">
      <c r="A7" s="36"/>
      <c r="B7" s="56" t="s">
        <v>191</v>
      </c>
      <c r="C7" s="56"/>
      <c r="D7" s="56"/>
      <c r="E7" s="25"/>
      <c r="F7" s="25"/>
      <c r="G7" s="25"/>
      <c r="H7" s="25"/>
      <c r="I7" s="25"/>
      <c r="J7" s="20"/>
      <c r="K7" s="20"/>
      <c r="L7" s="29"/>
      <c r="M7" s="29"/>
      <c r="N7" s="29"/>
      <c r="O7" s="69"/>
      <c r="P7" s="69"/>
    </row>
    <row r="8" spans="2:16" ht="15.75" customHeight="1">
      <c r="B8" s="56"/>
      <c r="C8" s="56"/>
      <c r="D8" s="56"/>
      <c r="E8" s="25"/>
      <c r="F8" s="25"/>
      <c r="G8" s="241" t="s">
        <v>167</v>
      </c>
      <c r="H8" s="241"/>
      <c r="I8" s="241"/>
      <c r="J8" s="241"/>
      <c r="K8" s="241"/>
      <c r="L8" s="241"/>
      <c r="M8" s="241"/>
      <c r="N8" s="241"/>
      <c r="O8" s="69"/>
      <c r="P8" s="69"/>
    </row>
    <row r="9" spans="2:16" ht="15" hidden="1">
      <c r="B9" s="56"/>
      <c r="C9" s="56"/>
      <c r="D9" s="56"/>
      <c r="E9" s="25"/>
      <c r="F9" s="25"/>
      <c r="G9" s="25"/>
      <c r="H9" s="25"/>
      <c r="I9" s="25"/>
      <c r="O9" s="69"/>
      <c r="P9" s="69"/>
    </row>
    <row r="10" spans="2:16" ht="36.75" customHeight="1">
      <c r="B10" s="38" t="s">
        <v>76</v>
      </c>
      <c r="C10" s="38" t="s">
        <v>77</v>
      </c>
      <c r="D10" s="38" t="s">
        <v>85</v>
      </c>
      <c r="E10" s="39" t="s">
        <v>162</v>
      </c>
      <c r="F10" s="39" t="s">
        <v>163</v>
      </c>
      <c r="G10" s="39" t="s">
        <v>164</v>
      </c>
      <c r="H10" s="39" t="s">
        <v>93</v>
      </c>
      <c r="I10" s="39" t="s">
        <v>90</v>
      </c>
      <c r="J10" s="39">
        <v>2015</v>
      </c>
      <c r="K10" s="39" t="s">
        <v>169</v>
      </c>
      <c r="L10" s="39" t="s">
        <v>178</v>
      </c>
      <c r="M10" s="39" t="s">
        <v>186</v>
      </c>
      <c r="N10" s="39" t="s">
        <v>195</v>
      </c>
      <c r="O10" s="40" t="s">
        <v>199</v>
      </c>
      <c r="P10" s="40" t="s">
        <v>248</v>
      </c>
    </row>
    <row r="11" spans="2:16" ht="60">
      <c r="B11" s="35">
        <v>1</v>
      </c>
      <c r="C11" s="41" t="s">
        <v>80</v>
      </c>
      <c r="D11" s="19" t="s">
        <v>5</v>
      </c>
      <c r="E11" s="42">
        <v>1.05</v>
      </c>
      <c r="F11" s="42">
        <v>0.87</v>
      </c>
      <c r="G11" s="42">
        <v>0.73</v>
      </c>
      <c r="H11" s="42">
        <v>0.54</v>
      </c>
      <c r="I11" s="42">
        <v>0.53</v>
      </c>
      <c r="J11" s="43">
        <v>0.42</v>
      </c>
      <c r="K11" s="43">
        <v>0.63</v>
      </c>
      <c r="L11" s="43">
        <v>0.17</v>
      </c>
      <c r="M11" s="43">
        <v>0.15</v>
      </c>
      <c r="N11" s="44">
        <v>0.13</v>
      </c>
      <c r="O11" s="45">
        <v>1.63</v>
      </c>
      <c r="P11" s="45">
        <v>0.41</v>
      </c>
    </row>
    <row r="12" spans="2:16" ht="30">
      <c r="B12" s="35">
        <v>2</v>
      </c>
      <c r="C12" s="41" t="s">
        <v>6</v>
      </c>
      <c r="D12" s="19" t="s">
        <v>1</v>
      </c>
      <c r="E12" s="19">
        <v>63</v>
      </c>
      <c r="F12" s="19">
        <v>51</v>
      </c>
      <c r="G12" s="19">
        <v>42</v>
      </c>
      <c r="H12" s="19">
        <v>30</v>
      </c>
      <c r="I12" s="19">
        <v>29</v>
      </c>
      <c r="J12" s="46">
        <v>23</v>
      </c>
      <c r="K12" s="46">
        <v>34</v>
      </c>
      <c r="L12" s="46">
        <v>9</v>
      </c>
      <c r="M12" s="46">
        <v>8</v>
      </c>
      <c r="N12" s="45">
        <v>7</v>
      </c>
      <c r="O12" s="47">
        <v>88</v>
      </c>
      <c r="P12" s="45">
        <v>22</v>
      </c>
    </row>
    <row r="13" spans="2:16" ht="30">
      <c r="B13" s="35">
        <v>3</v>
      </c>
      <c r="C13" s="41" t="s">
        <v>10</v>
      </c>
      <c r="D13" s="19" t="s">
        <v>1</v>
      </c>
      <c r="E13" s="48">
        <v>3416</v>
      </c>
      <c r="F13" s="48">
        <v>3405</v>
      </c>
      <c r="G13" s="48">
        <v>3260</v>
      </c>
      <c r="H13" s="48">
        <v>2706</v>
      </c>
      <c r="I13" s="48">
        <v>2742</v>
      </c>
      <c r="J13" s="48">
        <v>2671</v>
      </c>
      <c r="K13" s="48">
        <v>2547</v>
      </c>
      <c r="L13" s="48">
        <v>2686</v>
      </c>
      <c r="M13" s="48">
        <v>2765</v>
      </c>
      <c r="N13" s="49">
        <v>2857</v>
      </c>
      <c r="O13" s="49">
        <v>2899</v>
      </c>
      <c r="P13" s="45">
        <v>2988</v>
      </c>
    </row>
    <row r="14" spans="2:16" ht="57" customHeight="1">
      <c r="B14" s="35">
        <v>4</v>
      </c>
      <c r="C14" s="41" t="s">
        <v>160</v>
      </c>
      <c r="D14" s="19" t="s">
        <v>165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45">
        <v>1</v>
      </c>
    </row>
    <row r="15" spans="2:16" ht="15">
      <c r="B15" s="35">
        <v>5</v>
      </c>
      <c r="C15" s="50" t="s">
        <v>0</v>
      </c>
      <c r="D15" s="51" t="s">
        <v>1</v>
      </c>
      <c r="E15" s="52">
        <v>10017</v>
      </c>
      <c r="F15" s="52">
        <v>9859</v>
      </c>
      <c r="G15" s="52">
        <v>9714</v>
      </c>
      <c r="H15" s="52">
        <v>9597</v>
      </c>
      <c r="I15" s="52">
        <v>9479</v>
      </c>
      <c r="J15" s="45">
        <v>9440</v>
      </c>
      <c r="K15" s="45">
        <v>9354</v>
      </c>
      <c r="L15" s="45">
        <v>9315</v>
      </c>
      <c r="M15" s="45">
        <v>9250</v>
      </c>
      <c r="N15" s="45">
        <v>9062</v>
      </c>
      <c r="O15" s="53">
        <v>8829</v>
      </c>
      <c r="P15" s="53">
        <v>8579</v>
      </c>
    </row>
    <row r="16" spans="2:16" ht="60">
      <c r="B16" s="35">
        <v>6</v>
      </c>
      <c r="C16" s="54" t="s">
        <v>8</v>
      </c>
      <c r="D16" s="51" t="s">
        <v>5</v>
      </c>
      <c r="E16" s="55">
        <v>4.24</v>
      </c>
      <c r="F16" s="55">
        <v>3.78</v>
      </c>
      <c r="G16" s="55">
        <v>3.23</v>
      </c>
      <c r="H16" s="55">
        <v>3.26</v>
      </c>
      <c r="I16" s="55">
        <v>3.25</v>
      </c>
      <c r="J16" s="45">
        <v>3.24</v>
      </c>
      <c r="K16" s="45">
        <v>3.32</v>
      </c>
      <c r="L16" s="45">
        <v>3.35</v>
      </c>
      <c r="M16" s="44">
        <v>3.28</v>
      </c>
      <c r="N16" s="45">
        <v>3.34</v>
      </c>
      <c r="O16" s="45">
        <v>3.9</v>
      </c>
      <c r="P16" s="45" t="s">
        <v>258</v>
      </c>
    </row>
    <row r="17" spans="2:16" ht="30">
      <c r="B17" s="35">
        <v>7</v>
      </c>
      <c r="C17" s="54" t="s">
        <v>9</v>
      </c>
      <c r="D17" s="51" t="s">
        <v>1</v>
      </c>
      <c r="E17" s="52">
        <v>255</v>
      </c>
      <c r="F17" s="52">
        <v>221</v>
      </c>
      <c r="G17" s="52">
        <v>185</v>
      </c>
      <c r="H17" s="52">
        <v>180</v>
      </c>
      <c r="I17" s="52">
        <v>179</v>
      </c>
      <c r="J17" s="45">
        <v>176</v>
      </c>
      <c r="K17" s="45">
        <v>180</v>
      </c>
      <c r="L17" s="45">
        <v>181</v>
      </c>
      <c r="M17" s="45">
        <v>177</v>
      </c>
      <c r="N17" s="45">
        <v>180</v>
      </c>
      <c r="O17" s="45">
        <v>210</v>
      </c>
      <c r="P17" s="45" t="s">
        <v>259</v>
      </c>
    </row>
    <row r="18" spans="2:16" ht="15">
      <c r="B18" s="35">
        <v>8</v>
      </c>
      <c r="C18" s="54" t="s">
        <v>12</v>
      </c>
      <c r="D18" s="51" t="s">
        <v>1</v>
      </c>
      <c r="E18" s="52">
        <v>5850</v>
      </c>
      <c r="F18" s="52">
        <v>5700</v>
      </c>
      <c r="G18" s="52">
        <v>5575</v>
      </c>
      <c r="H18" s="52">
        <v>5373</v>
      </c>
      <c r="I18" s="52">
        <v>5365</v>
      </c>
      <c r="J18" s="45">
        <v>5288</v>
      </c>
      <c r="K18" s="45">
        <v>5210</v>
      </c>
      <c r="L18" s="45">
        <v>5176</v>
      </c>
      <c r="M18" s="45">
        <v>5125</v>
      </c>
      <c r="N18" s="45">
        <v>5145</v>
      </c>
      <c r="O18" s="45">
        <v>5056</v>
      </c>
      <c r="P18" s="45">
        <v>4916</v>
      </c>
    </row>
    <row r="19" spans="1:16" ht="45">
      <c r="A19" s="20"/>
      <c r="B19" s="35">
        <v>9</v>
      </c>
      <c r="C19" s="54" t="s">
        <v>192</v>
      </c>
      <c r="D19" s="51" t="s">
        <v>1</v>
      </c>
      <c r="E19" s="52">
        <v>8129</v>
      </c>
      <c r="F19" s="52">
        <v>7969</v>
      </c>
      <c r="G19" s="52">
        <v>7377</v>
      </c>
      <c r="H19" s="52">
        <v>6433</v>
      </c>
      <c r="I19" s="52">
        <v>6487</v>
      </c>
      <c r="J19" s="52">
        <v>6813</v>
      </c>
      <c r="K19" s="52">
        <v>5117</v>
      </c>
      <c r="L19" s="52">
        <v>5053</v>
      </c>
      <c r="M19" s="52">
        <v>5075</v>
      </c>
      <c r="N19" s="52">
        <v>5121</v>
      </c>
      <c r="O19" s="52">
        <v>5926</v>
      </c>
      <c r="P19" s="45">
        <v>6023</v>
      </c>
    </row>
    <row r="20" ht="1.5" customHeight="1">
      <c r="P20" s="45"/>
    </row>
    <row r="21" spans="2:8" ht="38.25" customHeight="1">
      <c r="B21" s="208" t="s">
        <v>257</v>
      </c>
      <c r="C21" s="208"/>
      <c r="D21" s="208"/>
      <c r="E21" s="208"/>
      <c r="F21" s="208"/>
      <c r="G21" s="208"/>
      <c r="H21" s="208"/>
    </row>
    <row r="22" spans="2:8" ht="32.25" customHeight="1">
      <c r="B22" s="238"/>
      <c r="C22" s="238"/>
      <c r="D22" s="238"/>
      <c r="E22" s="238"/>
      <c r="F22" s="238"/>
      <c r="G22" s="238"/>
      <c r="H22" s="238"/>
    </row>
    <row r="23" spans="3:15" ht="15.75">
      <c r="C23" s="34"/>
      <c r="H23" s="68"/>
      <c r="I23" s="68"/>
      <c r="J23" s="68"/>
      <c r="K23" s="68"/>
      <c r="L23" s="68"/>
      <c r="M23" s="68"/>
      <c r="N23" s="68"/>
      <c r="O23" s="68"/>
    </row>
  </sheetData>
  <sheetProtection/>
  <mergeCells count="5">
    <mergeCell ref="B22:H22"/>
    <mergeCell ref="B4:J4"/>
    <mergeCell ref="A1:M2"/>
    <mergeCell ref="G8:N8"/>
    <mergeCell ref="B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6"/>
  <sheetViews>
    <sheetView zoomScalePageLayoutView="0" workbookViewId="0" topLeftCell="A1">
      <selection activeCell="A2" sqref="A2:AK2"/>
    </sheetView>
  </sheetViews>
  <sheetFormatPr defaultColWidth="9.140625" defaultRowHeight="15"/>
  <cols>
    <col min="1" max="1" width="6.421875" style="15" customWidth="1"/>
    <col min="2" max="2" width="29.140625" style="15" customWidth="1"/>
    <col min="3" max="3" width="0.13671875" style="15" customWidth="1"/>
    <col min="4" max="7" width="9.140625" style="15" hidden="1" customWidth="1"/>
    <col min="8" max="8" width="15.57421875" style="15" hidden="1" customWidth="1"/>
    <col min="9" max="13" width="9.140625" style="15" hidden="1" customWidth="1"/>
    <col min="14" max="14" width="12.00390625" style="15" hidden="1" customWidth="1"/>
    <col min="15" max="15" width="24.57421875" style="15" hidden="1" customWidth="1"/>
    <col min="16" max="16" width="12.7109375" style="15" hidden="1" customWidth="1"/>
    <col min="17" max="17" width="13.140625" style="15" hidden="1" customWidth="1"/>
    <col min="18" max="18" width="11.57421875" style="15" hidden="1" customWidth="1"/>
    <col min="19" max="19" width="10.8515625" style="15" hidden="1" customWidth="1"/>
    <col min="20" max="20" width="13.7109375" style="15" hidden="1" customWidth="1"/>
    <col min="21" max="21" width="22.421875" style="15" hidden="1" customWidth="1"/>
    <col min="22" max="22" width="13.28125" style="15" hidden="1" customWidth="1"/>
    <col min="23" max="23" width="12.57421875" style="15" hidden="1" customWidth="1"/>
    <col min="24" max="24" width="13.421875" style="15" hidden="1" customWidth="1"/>
    <col min="25" max="25" width="12.57421875" style="15" hidden="1" customWidth="1"/>
    <col min="26" max="26" width="10.7109375" style="15" hidden="1" customWidth="1"/>
    <col min="27" max="27" width="15.00390625" style="15" customWidth="1"/>
    <col min="28" max="28" width="12.421875" style="15" customWidth="1"/>
    <col min="29" max="29" width="12.57421875" style="15" customWidth="1"/>
    <col min="30" max="30" width="13.140625" style="15" customWidth="1"/>
    <col min="31" max="31" width="15.421875" style="15" customWidth="1"/>
    <col min="32" max="32" width="14.00390625" style="15" customWidth="1"/>
    <col min="33" max="33" width="12.57421875" style="15" customWidth="1"/>
    <col min="34" max="34" width="12.28125" style="15" customWidth="1"/>
    <col min="35" max="35" width="13.421875" style="15" customWidth="1"/>
    <col min="36" max="36" width="12.7109375" style="15" customWidth="1"/>
    <col min="37" max="37" width="17.421875" style="15" customWidth="1"/>
  </cols>
  <sheetData>
    <row r="1" spans="1:20" ht="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37" ht="54.75" customHeight="1">
      <c r="A2" s="247" t="s">
        <v>158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</row>
    <row r="3" spans="1:32" ht="15">
      <c r="A3" s="149"/>
      <c r="B3" s="149"/>
      <c r="C3" s="149"/>
      <c r="D3" s="149"/>
      <c r="E3" s="149"/>
      <c r="F3" s="150"/>
      <c r="G3" s="150"/>
      <c r="H3" s="150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29"/>
      <c r="V3" s="29"/>
      <c r="W3" s="29"/>
      <c r="X3" s="29"/>
      <c r="Y3" s="29"/>
      <c r="Z3" s="151"/>
      <c r="AA3" s="29"/>
      <c r="AB3" s="29"/>
      <c r="AC3" s="29"/>
      <c r="AD3" s="29"/>
      <c r="AE3" s="29"/>
      <c r="AF3" s="151" t="s">
        <v>240</v>
      </c>
    </row>
    <row r="4" spans="1:37" ht="15">
      <c r="A4" s="246" t="s">
        <v>76</v>
      </c>
      <c r="B4" s="246" t="s">
        <v>154</v>
      </c>
      <c r="C4" s="246" t="s">
        <v>155</v>
      </c>
      <c r="D4" s="246" t="s">
        <v>118</v>
      </c>
      <c r="E4" s="246"/>
      <c r="F4" s="246"/>
      <c r="G4" s="246"/>
      <c r="H4" s="246"/>
      <c r="I4" s="246" t="s">
        <v>155</v>
      </c>
      <c r="J4" s="246" t="s">
        <v>118</v>
      </c>
      <c r="K4" s="246"/>
      <c r="L4" s="246"/>
      <c r="M4" s="246"/>
      <c r="N4" s="246"/>
      <c r="O4" s="246" t="s">
        <v>155</v>
      </c>
      <c r="P4" s="246" t="s">
        <v>118</v>
      </c>
      <c r="Q4" s="246"/>
      <c r="R4" s="246"/>
      <c r="S4" s="246"/>
      <c r="T4" s="246"/>
      <c r="U4" s="246" t="s">
        <v>155</v>
      </c>
      <c r="V4" s="246" t="s">
        <v>118</v>
      </c>
      <c r="W4" s="246"/>
      <c r="X4" s="246"/>
      <c r="Y4" s="246"/>
      <c r="Z4" s="246"/>
      <c r="AA4" s="246" t="s">
        <v>155</v>
      </c>
      <c r="AB4" s="246" t="s">
        <v>118</v>
      </c>
      <c r="AC4" s="246"/>
      <c r="AD4" s="246"/>
      <c r="AE4" s="246"/>
      <c r="AF4" s="246"/>
      <c r="AG4" s="246" t="s">
        <v>118</v>
      </c>
      <c r="AH4" s="246"/>
      <c r="AI4" s="246"/>
      <c r="AJ4" s="246"/>
      <c r="AK4" s="246"/>
    </row>
    <row r="5" spans="1:37" ht="15">
      <c r="A5" s="246"/>
      <c r="B5" s="246"/>
      <c r="C5" s="246"/>
      <c r="D5" s="246" t="s">
        <v>151</v>
      </c>
      <c r="E5" s="246" t="s">
        <v>51</v>
      </c>
      <c r="F5" s="246"/>
      <c r="G5" s="246"/>
      <c r="H5" s="246"/>
      <c r="I5" s="246"/>
      <c r="J5" s="246" t="s">
        <v>151</v>
      </c>
      <c r="K5" s="246" t="s">
        <v>51</v>
      </c>
      <c r="L5" s="246"/>
      <c r="M5" s="246"/>
      <c r="N5" s="246"/>
      <c r="O5" s="246"/>
      <c r="P5" s="246" t="s">
        <v>151</v>
      </c>
      <c r="Q5" s="246" t="s">
        <v>51</v>
      </c>
      <c r="R5" s="246"/>
      <c r="S5" s="246"/>
      <c r="T5" s="246"/>
      <c r="U5" s="246"/>
      <c r="V5" s="246" t="s">
        <v>151</v>
      </c>
      <c r="W5" s="246" t="s">
        <v>51</v>
      </c>
      <c r="X5" s="246"/>
      <c r="Y5" s="246"/>
      <c r="Z5" s="246"/>
      <c r="AA5" s="246"/>
      <c r="AB5" s="246" t="s">
        <v>151</v>
      </c>
      <c r="AC5" s="246" t="s">
        <v>51</v>
      </c>
      <c r="AD5" s="246"/>
      <c r="AE5" s="246"/>
      <c r="AF5" s="246"/>
      <c r="AG5" s="246" t="s">
        <v>151</v>
      </c>
      <c r="AH5" s="246" t="s">
        <v>51</v>
      </c>
      <c r="AI5" s="246"/>
      <c r="AJ5" s="246"/>
      <c r="AK5" s="246"/>
    </row>
    <row r="6" spans="1:37" ht="51">
      <c r="A6" s="246"/>
      <c r="B6" s="246"/>
      <c r="C6" s="246"/>
      <c r="D6" s="246"/>
      <c r="E6" s="152" t="s">
        <v>147</v>
      </c>
      <c r="F6" s="152" t="s">
        <v>148</v>
      </c>
      <c r="G6" s="152" t="s">
        <v>149</v>
      </c>
      <c r="H6" s="152" t="s">
        <v>150</v>
      </c>
      <c r="I6" s="246"/>
      <c r="J6" s="246"/>
      <c r="K6" s="152" t="s">
        <v>147</v>
      </c>
      <c r="L6" s="152" t="s">
        <v>148</v>
      </c>
      <c r="M6" s="152" t="s">
        <v>149</v>
      </c>
      <c r="N6" s="152" t="s">
        <v>150</v>
      </c>
      <c r="O6" s="246"/>
      <c r="P6" s="246"/>
      <c r="Q6" s="152" t="s">
        <v>174</v>
      </c>
      <c r="R6" s="152" t="s">
        <v>148</v>
      </c>
      <c r="S6" s="152" t="s">
        <v>149</v>
      </c>
      <c r="T6" s="152" t="s">
        <v>150</v>
      </c>
      <c r="U6" s="246"/>
      <c r="V6" s="246"/>
      <c r="W6" s="152" t="s">
        <v>174</v>
      </c>
      <c r="X6" s="152" t="s">
        <v>148</v>
      </c>
      <c r="Y6" s="152" t="s">
        <v>149</v>
      </c>
      <c r="Z6" s="152" t="s">
        <v>150</v>
      </c>
      <c r="AA6" s="246"/>
      <c r="AB6" s="246"/>
      <c r="AC6" s="152" t="s">
        <v>174</v>
      </c>
      <c r="AD6" s="152" t="s">
        <v>148</v>
      </c>
      <c r="AE6" s="152" t="s">
        <v>149</v>
      </c>
      <c r="AF6" s="152" t="s">
        <v>150</v>
      </c>
      <c r="AG6" s="246"/>
      <c r="AH6" s="152" t="s">
        <v>174</v>
      </c>
      <c r="AI6" s="152" t="s">
        <v>148</v>
      </c>
      <c r="AJ6" s="152" t="s">
        <v>149</v>
      </c>
      <c r="AK6" s="152" t="s">
        <v>150</v>
      </c>
    </row>
    <row r="7" spans="1:37" ht="15">
      <c r="A7" s="246"/>
      <c r="B7" s="246"/>
      <c r="C7" s="246" t="s">
        <v>168</v>
      </c>
      <c r="D7" s="246"/>
      <c r="E7" s="246"/>
      <c r="F7" s="246"/>
      <c r="G7" s="246"/>
      <c r="H7" s="246"/>
      <c r="I7" s="246" t="s">
        <v>173</v>
      </c>
      <c r="J7" s="246"/>
      <c r="K7" s="246"/>
      <c r="L7" s="246"/>
      <c r="M7" s="246"/>
      <c r="N7" s="246"/>
      <c r="O7" s="246" t="s">
        <v>179</v>
      </c>
      <c r="P7" s="246"/>
      <c r="Q7" s="246"/>
      <c r="R7" s="246"/>
      <c r="S7" s="246"/>
      <c r="T7" s="246"/>
      <c r="U7" s="246" t="s">
        <v>241</v>
      </c>
      <c r="V7" s="246"/>
      <c r="W7" s="246"/>
      <c r="X7" s="246"/>
      <c r="Y7" s="246"/>
      <c r="Z7" s="246"/>
      <c r="AA7" s="246">
        <v>2020</v>
      </c>
      <c r="AB7" s="246"/>
      <c r="AC7" s="246"/>
      <c r="AD7" s="246"/>
      <c r="AE7" s="246"/>
      <c r="AF7" s="246"/>
      <c r="AG7" s="246">
        <v>2021</v>
      </c>
      <c r="AH7" s="246"/>
      <c r="AI7" s="246"/>
      <c r="AJ7" s="246"/>
      <c r="AK7" s="246"/>
    </row>
    <row r="8" spans="1:37" ht="15">
      <c r="A8" s="242" t="s">
        <v>146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4"/>
    </row>
    <row r="9" spans="1:37" ht="60">
      <c r="A9" s="35">
        <v>1</v>
      </c>
      <c r="B9" s="35" t="s">
        <v>262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35" t="s">
        <v>120</v>
      </c>
      <c r="P9" s="154">
        <f>SUM(Q9:T9)</f>
        <v>116989.20000000001</v>
      </c>
      <c r="Q9" s="154">
        <v>2564.8</v>
      </c>
      <c r="R9" s="154">
        <v>81365.1</v>
      </c>
      <c r="S9" s="154">
        <v>22424.5</v>
      </c>
      <c r="T9" s="154">
        <v>10634.8</v>
      </c>
      <c r="U9" s="35" t="s">
        <v>120</v>
      </c>
      <c r="V9" s="154">
        <f>SUM(W9:Z9)</f>
        <v>143724.40000000002</v>
      </c>
      <c r="W9" s="154">
        <v>0</v>
      </c>
      <c r="X9" s="154">
        <v>99974.4</v>
      </c>
      <c r="Y9" s="154">
        <v>33270.3</v>
      </c>
      <c r="Z9" s="154">
        <v>10479.7</v>
      </c>
      <c r="AA9" s="35" t="s">
        <v>120</v>
      </c>
      <c r="AB9" s="154">
        <f>SUM(AC9:AF9)</f>
        <v>143724.40000000002</v>
      </c>
      <c r="AC9" s="154">
        <v>0</v>
      </c>
      <c r="AD9" s="154">
        <v>99974.4</v>
      </c>
      <c r="AE9" s="154">
        <v>33270.3</v>
      </c>
      <c r="AF9" s="154">
        <v>10479.7</v>
      </c>
      <c r="AG9" s="154">
        <f>SUM(AH9:AK9)</f>
        <v>127255.7</v>
      </c>
      <c r="AH9" s="154">
        <v>92902.2</v>
      </c>
      <c r="AI9" s="154">
        <v>8969.5</v>
      </c>
      <c r="AJ9" s="154">
        <v>16809.8</v>
      </c>
      <c r="AK9" s="154">
        <v>8574.2</v>
      </c>
    </row>
    <row r="10" spans="1:37" ht="45">
      <c r="A10" s="155">
        <v>2</v>
      </c>
      <c r="B10" s="35" t="s">
        <v>121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35" t="s">
        <v>121</v>
      </c>
      <c r="P10" s="154">
        <f>SUM(Q10:T10)</f>
        <v>55383.8</v>
      </c>
      <c r="Q10" s="154">
        <v>13971.9</v>
      </c>
      <c r="R10" s="154">
        <v>41411.9</v>
      </c>
      <c r="S10" s="154">
        <v>0</v>
      </c>
      <c r="T10" s="154">
        <v>0</v>
      </c>
      <c r="U10" s="35" t="s">
        <v>121</v>
      </c>
      <c r="V10" s="154">
        <f>SUM(W10:Z10)</f>
        <v>59628.4</v>
      </c>
      <c r="W10" s="154">
        <f>21088</f>
        <v>21088</v>
      </c>
      <c r="X10" s="154">
        <f>38540.4</f>
        <v>38540.4</v>
      </c>
      <c r="Y10" s="154">
        <v>0</v>
      </c>
      <c r="Z10" s="154">
        <v>0</v>
      </c>
      <c r="AA10" s="35" t="s">
        <v>121</v>
      </c>
      <c r="AB10" s="154">
        <f>SUM(AC10:AF10)</f>
        <v>59628.4</v>
      </c>
      <c r="AC10" s="154">
        <f>21088</f>
        <v>21088</v>
      </c>
      <c r="AD10" s="154">
        <f>38540.4</f>
        <v>38540.4</v>
      </c>
      <c r="AE10" s="154">
        <v>0</v>
      </c>
      <c r="AF10" s="154">
        <v>0</v>
      </c>
      <c r="AG10" s="154">
        <f>SUM(AH10:AK10)</f>
        <v>60830.8</v>
      </c>
      <c r="AH10" s="154">
        <v>21548</v>
      </c>
      <c r="AI10" s="154">
        <v>39282.8</v>
      </c>
      <c r="AJ10" s="154">
        <v>0</v>
      </c>
      <c r="AK10" s="154">
        <v>0</v>
      </c>
    </row>
    <row r="11" spans="1:37" ht="105">
      <c r="A11" s="155">
        <v>3</v>
      </c>
      <c r="B11" s="35" t="s">
        <v>124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35" t="s">
        <v>242</v>
      </c>
      <c r="P11" s="154">
        <f>SUM(Q11:T11)</f>
        <v>1193.25</v>
      </c>
      <c r="Q11" s="156">
        <v>896.01</v>
      </c>
      <c r="R11" s="156">
        <v>166.08</v>
      </c>
      <c r="S11" s="156">
        <v>131.16</v>
      </c>
      <c r="T11" s="108">
        <v>0</v>
      </c>
      <c r="U11" s="35" t="s">
        <v>124</v>
      </c>
      <c r="V11" s="154">
        <f>SUM(W11:Z11)</f>
        <v>5441.320000000001</v>
      </c>
      <c r="W11" s="156">
        <v>5358.01</v>
      </c>
      <c r="X11" s="156">
        <v>83.31</v>
      </c>
      <c r="Y11" s="156">
        <v>0</v>
      </c>
      <c r="Z11" s="108">
        <v>0</v>
      </c>
      <c r="AA11" s="35" t="s">
        <v>242</v>
      </c>
      <c r="AB11" s="154">
        <f>SUM(AC11:AF11)</f>
        <v>5441.320000000001</v>
      </c>
      <c r="AC11" s="156">
        <v>5358.01</v>
      </c>
      <c r="AD11" s="156">
        <v>83.31</v>
      </c>
      <c r="AE11" s="156">
        <v>0</v>
      </c>
      <c r="AF11" s="108">
        <v>0</v>
      </c>
      <c r="AG11" s="154">
        <f>SUM(AH11:AK11)</f>
        <v>2226.8300000000004</v>
      </c>
      <c r="AH11" s="156">
        <v>1776.92</v>
      </c>
      <c r="AI11" s="156">
        <v>165.69</v>
      </c>
      <c r="AJ11" s="156">
        <v>98.94</v>
      </c>
      <c r="AK11" s="108">
        <v>185.28</v>
      </c>
    </row>
    <row r="12" spans="1:37" ht="90">
      <c r="A12" s="155">
        <v>4</v>
      </c>
      <c r="B12" s="35" t="s">
        <v>125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5" t="s">
        <v>125</v>
      </c>
      <c r="P12" s="154">
        <f>SUM(Q12:T12)</f>
        <v>0</v>
      </c>
      <c r="Q12" s="126">
        <v>0</v>
      </c>
      <c r="R12" s="126">
        <v>0</v>
      </c>
      <c r="S12" s="126">
        <v>0</v>
      </c>
      <c r="T12" s="126">
        <v>0</v>
      </c>
      <c r="U12" s="35" t="s">
        <v>243</v>
      </c>
      <c r="V12" s="154">
        <f>SUM(W12:Z12)</f>
        <v>1527.9</v>
      </c>
      <c r="W12" s="126">
        <v>0</v>
      </c>
      <c r="X12" s="126">
        <v>1302.2</v>
      </c>
      <c r="Y12" s="126">
        <v>225.7</v>
      </c>
      <c r="Z12" s="126">
        <v>0</v>
      </c>
      <c r="AA12" s="35" t="s">
        <v>125</v>
      </c>
      <c r="AB12" s="154">
        <f>SUM(AC12:AF12)</f>
        <v>1527.9</v>
      </c>
      <c r="AC12" s="126">
        <v>0</v>
      </c>
      <c r="AD12" s="126">
        <v>1302.2</v>
      </c>
      <c r="AE12" s="126">
        <v>225.7</v>
      </c>
      <c r="AF12" s="126">
        <v>0</v>
      </c>
      <c r="AG12" s="154">
        <f>SUM(AH12:AK12)</f>
        <v>0</v>
      </c>
      <c r="AH12" s="126">
        <v>0</v>
      </c>
      <c r="AI12" s="126">
        <v>0</v>
      </c>
      <c r="AJ12" s="126">
        <v>0</v>
      </c>
      <c r="AK12" s="126">
        <v>0</v>
      </c>
    </row>
    <row r="13" spans="1:37" ht="60">
      <c r="A13" s="155">
        <v>5</v>
      </c>
      <c r="B13" s="35" t="s">
        <v>127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35" t="s">
        <v>127</v>
      </c>
      <c r="P13" s="154">
        <f>SUM(Q13:T13)</f>
        <v>0</v>
      </c>
      <c r="Q13" s="126">
        <v>0</v>
      </c>
      <c r="R13" s="126">
        <v>0</v>
      </c>
      <c r="S13" s="126">
        <v>0</v>
      </c>
      <c r="T13" s="126">
        <v>0</v>
      </c>
      <c r="U13" s="35" t="s">
        <v>127</v>
      </c>
      <c r="V13" s="154">
        <f>SUM(W13:Z13)</f>
        <v>6978</v>
      </c>
      <c r="W13" s="126">
        <v>0</v>
      </c>
      <c r="X13" s="126">
        <v>0</v>
      </c>
      <c r="Y13" s="126">
        <v>6978</v>
      </c>
      <c r="Z13" s="126">
        <v>0</v>
      </c>
      <c r="AA13" s="35" t="s">
        <v>127</v>
      </c>
      <c r="AB13" s="154">
        <f>SUM(AC13:AF13)</f>
        <v>6978</v>
      </c>
      <c r="AC13" s="126">
        <v>0</v>
      </c>
      <c r="AD13" s="126">
        <v>0</v>
      </c>
      <c r="AE13" s="126">
        <v>6978</v>
      </c>
      <c r="AF13" s="126">
        <v>0</v>
      </c>
      <c r="AG13" s="154">
        <f>SUM(AH13:AK13)</f>
        <v>0</v>
      </c>
      <c r="AH13" s="126">
        <v>0</v>
      </c>
      <c r="AI13" s="126">
        <v>0</v>
      </c>
      <c r="AJ13" s="126">
        <v>0</v>
      </c>
      <c r="AK13" s="126">
        <v>0</v>
      </c>
    </row>
    <row r="14" spans="1:37" ht="15">
      <c r="A14" s="245" t="s">
        <v>244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</row>
    <row r="15" spans="1:37" ht="150">
      <c r="A15" s="153">
        <v>1</v>
      </c>
      <c r="B15" s="157" t="s">
        <v>245</v>
      </c>
      <c r="C15" s="158"/>
      <c r="D15" s="159"/>
      <c r="E15" s="159"/>
      <c r="F15" s="159"/>
      <c r="G15" s="159"/>
      <c r="H15" s="159"/>
      <c r="I15" s="158"/>
      <c r="J15" s="159"/>
      <c r="K15" s="159"/>
      <c r="L15" s="159"/>
      <c r="M15" s="159"/>
      <c r="N15" s="159"/>
      <c r="O15" s="158"/>
      <c r="P15" s="120"/>
      <c r="Q15" s="120"/>
      <c r="R15" s="120"/>
      <c r="S15" s="120"/>
      <c r="T15" s="120"/>
      <c r="U15" s="159"/>
      <c r="V15" s="160"/>
      <c r="W15" s="160"/>
      <c r="X15" s="160"/>
      <c r="Y15" s="160"/>
      <c r="Z15" s="160"/>
      <c r="AA15" s="161" t="s">
        <v>246</v>
      </c>
      <c r="AB15" s="154">
        <f>SUM(AC15:AF15)</f>
        <v>0</v>
      </c>
      <c r="AC15" s="126">
        <v>0</v>
      </c>
      <c r="AD15" s="126">
        <v>0</v>
      </c>
      <c r="AE15" s="126">
        <v>0</v>
      </c>
      <c r="AF15" s="126">
        <v>0</v>
      </c>
      <c r="AG15" s="154">
        <f>SUM(AH15:AK15)</f>
        <v>5000</v>
      </c>
      <c r="AH15" s="126">
        <v>5000</v>
      </c>
      <c r="AI15" s="126">
        <v>0</v>
      </c>
      <c r="AJ15" s="126">
        <v>0</v>
      </c>
      <c r="AK15" s="126">
        <v>0</v>
      </c>
    </row>
    <row r="16" spans="2:37" ht="15.75">
      <c r="B16" s="162" t="s">
        <v>247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3">
        <f aca="true" t="shared" si="0" ref="AB16:AK16">SUM(AB9:AB13)+AB15</f>
        <v>217300.02000000002</v>
      </c>
      <c r="AC16" s="163">
        <f t="shared" si="0"/>
        <v>26446.010000000002</v>
      </c>
      <c r="AD16" s="163">
        <f t="shared" si="0"/>
        <v>139900.31</v>
      </c>
      <c r="AE16" s="163">
        <f t="shared" si="0"/>
        <v>40474</v>
      </c>
      <c r="AF16" s="163">
        <f t="shared" si="0"/>
        <v>10479.7</v>
      </c>
      <c r="AG16" s="163">
        <f t="shared" si="0"/>
        <v>195313.33</v>
      </c>
      <c r="AH16" s="163">
        <f t="shared" si="0"/>
        <v>121227.12</v>
      </c>
      <c r="AI16" s="163">
        <f t="shared" si="0"/>
        <v>48417.990000000005</v>
      </c>
      <c r="AJ16" s="163">
        <f t="shared" si="0"/>
        <v>16908.739999999998</v>
      </c>
      <c r="AK16" s="163">
        <f t="shared" si="0"/>
        <v>8759.480000000001</v>
      </c>
    </row>
  </sheetData>
  <sheetProtection/>
  <mergeCells count="34">
    <mergeCell ref="A2:AK2"/>
    <mergeCell ref="A4:A7"/>
    <mergeCell ref="B4:B7"/>
    <mergeCell ref="C4:C6"/>
    <mergeCell ref="D4:H4"/>
    <mergeCell ref="I4:I6"/>
    <mergeCell ref="J4:N4"/>
    <mergeCell ref="O4:O6"/>
    <mergeCell ref="P4:T4"/>
    <mergeCell ref="U4:U6"/>
    <mergeCell ref="V4:Z4"/>
    <mergeCell ref="AA4:AA6"/>
    <mergeCell ref="AB4:AF4"/>
    <mergeCell ref="AG4:AK4"/>
    <mergeCell ref="D5:D6"/>
    <mergeCell ref="E5:H5"/>
    <mergeCell ref="J5:J6"/>
    <mergeCell ref="K5:N5"/>
    <mergeCell ref="P5:P6"/>
    <mergeCell ref="Q5:T5"/>
    <mergeCell ref="V5:V6"/>
    <mergeCell ref="W5:Z5"/>
    <mergeCell ref="AB5:AB6"/>
    <mergeCell ref="AC5:AF5"/>
    <mergeCell ref="AG5:AG6"/>
    <mergeCell ref="AH5:AK5"/>
    <mergeCell ref="A8:AK8"/>
    <mergeCell ref="A14:AK14"/>
    <mergeCell ref="C7:H7"/>
    <mergeCell ref="I7:N7"/>
    <mergeCell ref="O7:T7"/>
    <mergeCell ref="U7:Z7"/>
    <mergeCell ref="AA7:AF7"/>
    <mergeCell ref="AG7:A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O37"/>
  <sheetViews>
    <sheetView zoomScalePageLayoutView="0" workbookViewId="0" topLeftCell="A1">
      <selection activeCell="C4" sqref="C4:C7"/>
    </sheetView>
  </sheetViews>
  <sheetFormatPr defaultColWidth="9.140625" defaultRowHeight="15"/>
  <cols>
    <col min="1" max="1" width="1.1484375" style="4" customWidth="1"/>
    <col min="2" max="2" width="4.8515625" style="5" customWidth="1"/>
    <col min="3" max="3" width="55.57421875" style="4" customWidth="1"/>
    <col min="4" max="4" width="13.8515625" style="4" customWidth="1"/>
    <col min="5" max="5" width="6.140625" style="4" customWidth="1"/>
    <col min="6" max="7" width="12.421875" style="4" customWidth="1"/>
    <col min="8" max="8" width="8.7109375" style="4" customWidth="1"/>
    <col min="9" max="10" width="13.7109375" style="4" customWidth="1"/>
    <col min="11" max="11" width="6.00390625" style="4" customWidth="1"/>
    <col min="12" max="13" width="12.8515625" style="4" customWidth="1"/>
    <col min="14" max="14" width="8.7109375" style="4" customWidth="1"/>
    <col min="15" max="15" width="13.7109375" style="4" customWidth="1"/>
    <col min="16" max="16384" width="9.140625" style="4" customWidth="1"/>
  </cols>
  <sheetData>
    <row r="1" ht="11.25" customHeight="1"/>
    <row r="2" spans="2:15" ht="45.75" customHeight="1">
      <c r="B2" s="255" t="s">
        <v>158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7:9" ht="12" customHeight="1">
      <c r="G3" s="12"/>
      <c r="H3" s="12"/>
      <c r="I3" s="12"/>
    </row>
    <row r="4" spans="2:15" ht="18.75" customHeight="1">
      <c r="B4" s="252" t="s">
        <v>76</v>
      </c>
      <c r="C4" s="252" t="s">
        <v>154</v>
      </c>
      <c r="D4" s="256" t="s">
        <v>155</v>
      </c>
      <c r="E4" s="252" t="s">
        <v>118</v>
      </c>
      <c r="F4" s="252"/>
      <c r="G4" s="252"/>
      <c r="H4" s="252"/>
      <c r="I4" s="252"/>
      <c r="J4" s="249" t="s">
        <v>155</v>
      </c>
      <c r="K4" s="252" t="s">
        <v>118</v>
      </c>
      <c r="L4" s="252"/>
      <c r="M4" s="252"/>
      <c r="N4" s="252"/>
      <c r="O4" s="252"/>
    </row>
    <row r="5" spans="2:15" ht="15" customHeight="1">
      <c r="B5" s="252"/>
      <c r="C5" s="252"/>
      <c r="D5" s="257"/>
      <c r="E5" s="252" t="s">
        <v>151</v>
      </c>
      <c r="F5" s="252" t="s">
        <v>51</v>
      </c>
      <c r="G5" s="252"/>
      <c r="H5" s="252"/>
      <c r="I5" s="252"/>
      <c r="J5" s="250"/>
      <c r="K5" s="252" t="s">
        <v>151</v>
      </c>
      <c r="L5" s="252" t="s">
        <v>51</v>
      </c>
      <c r="M5" s="252"/>
      <c r="N5" s="252"/>
      <c r="O5" s="252"/>
    </row>
    <row r="6" spans="2:15" ht="42" customHeight="1">
      <c r="B6" s="252"/>
      <c r="C6" s="252"/>
      <c r="D6" s="258"/>
      <c r="E6" s="252"/>
      <c r="F6" s="3" t="s">
        <v>147</v>
      </c>
      <c r="G6" s="3" t="s">
        <v>148</v>
      </c>
      <c r="H6" s="3" t="s">
        <v>149</v>
      </c>
      <c r="I6" s="3" t="s">
        <v>150</v>
      </c>
      <c r="J6" s="251"/>
      <c r="K6" s="252"/>
      <c r="L6" s="3" t="s">
        <v>147</v>
      </c>
      <c r="M6" s="3" t="s">
        <v>148</v>
      </c>
      <c r="N6" s="3" t="s">
        <v>149</v>
      </c>
      <c r="O6" s="3" t="s">
        <v>150</v>
      </c>
    </row>
    <row r="7" spans="2:15" ht="42" customHeight="1">
      <c r="B7" s="252"/>
      <c r="C7" s="252"/>
      <c r="D7" s="253" t="s">
        <v>156</v>
      </c>
      <c r="E7" s="253"/>
      <c r="F7" s="253"/>
      <c r="G7" s="253"/>
      <c r="H7" s="253"/>
      <c r="I7" s="254"/>
      <c r="J7" s="252" t="s">
        <v>157</v>
      </c>
      <c r="K7" s="252"/>
      <c r="L7" s="252"/>
      <c r="M7" s="252"/>
      <c r="N7" s="252"/>
      <c r="O7" s="252"/>
    </row>
    <row r="8" spans="2:15" ht="32.25" customHeight="1">
      <c r="B8" s="248" t="s">
        <v>146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</row>
    <row r="9" spans="2:15" ht="15">
      <c r="B9" s="10">
        <v>1</v>
      </c>
      <c r="C9" s="8" t="s">
        <v>119</v>
      </c>
      <c r="D9" s="8"/>
      <c r="E9" s="8"/>
      <c r="F9" s="8"/>
      <c r="G9" s="8"/>
      <c r="H9" s="8"/>
      <c r="I9" s="8"/>
      <c r="J9" s="6"/>
      <c r="K9" s="6"/>
      <c r="L9" s="6"/>
      <c r="M9" s="6"/>
      <c r="N9" s="6"/>
      <c r="O9" s="6"/>
    </row>
    <row r="10" spans="2:15" ht="15">
      <c r="B10" s="10">
        <v>2</v>
      </c>
      <c r="C10" s="8" t="s">
        <v>120</v>
      </c>
      <c r="D10" s="8"/>
      <c r="E10" s="8"/>
      <c r="F10" s="8"/>
      <c r="G10" s="8"/>
      <c r="H10" s="8"/>
      <c r="I10" s="8"/>
      <c r="J10" s="6"/>
      <c r="K10" s="6"/>
      <c r="L10" s="6"/>
      <c r="M10" s="6"/>
      <c r="N10" s="6"/>
      <c r="O10" s="6"/>
    </row>
    <row r="11" spans="2:15" ht="15">
      <c r="B11" s="10">
        <v>3</v>
      </c>
      <c r="C11" s="8" t="s">
        <v>121</v>
      </c>
      <c r="D11" s="8"/>
      <c r="E11" s="8"/>
      <c r="F11" s="8"/>
      <c r="G11" s="8"/>
      <c r="H11" s="8"/>
      <c r="I11" s="8"/>
      <c r="J11" s="6"/>
      <c r="K11" s="6"/>
      <c r="L11" s="6"/>
      <c r="M11" s="6"/>
      <c r="N11" s="6"/>
      <c r="O11" s="6"/>
    </row>
    <row r="12" spans="2:15" ht="15">
      <c r="B12" s="10">
        <v>4</v>
      </c>
      <c r="C12" s="8" t="s">
        <v>122</v>
      </c>
      <c r="D12" s="8"/>
      <c r="E12" s="8"/>
      <c r="F12" s="8"/>
      <c r="G12" s="8"/>
      <c r="H12" s="8"/>
      <c r="I12" s="8"/>
      <c r="J12" s="6"/>
      <c r="K12" s="6"/>
      <c r="L12" s="6"/>
      <c r="M12" s="6"/>
      <c r="N12" s="6"/>
      <c r="O12" s="6"/>
    </row>
    <row r="13" spans="2:15" ht="30">
      <c r="B13" s="10">
        <v>5</v>
      </c>
      <c r="C13" s="8" t="s">
        <v>123</v>
      </c>
      <c r="D13" s="8"/>
      <c r="E13" s="8"/>
      <c r="F13" s="8"/>
      <c r="G13" s="8"/>
      <c r="H13" s="8"/>
      <c r="I13" s="8"/>
      <c r="J13" s="6"/>
      <c r="K13" s="6"/>
      <c r="L13" s="6"/>
      <c r="M13" s="6"/>
      <c r="N13" s="6"/>
      <c r="O13" s="6"/>
    </row>
    <row r="14" spans="2:15" ht="15">
      <c r="B14" s="10">
        <v>6</v>
      </c>
      <c r="C14" s="8" t="s">
        <v>124</v>
      </c>
      <c r="D14" s="8"/>
      <c r="E14" s="8"/>
      <c r="F14" s="8"/>
      <c r="G14" s="8"/>
      <c r="H14" s="8"/>
      <c r="I14" s="8"/>
      <c r="J14" s="6"/>
      <c r="K14" s="6"/>
      <c r="L14" s="6"/>
      <c r="M14" s="6"/>
      <c r="N14" s="6"/>
      <c r="O14" s="6"/>
    </row>
    <row r="15" spans="2:15" ht="15">
      <c r="B15" s="10">
        <v>7</v>
      </c>
      <c r="C15" s="8" t="s">
        <v>125</v>
      </c>
      <c r="D15" s="8"/>
      <c r="E15" s="8"/>
      <c r="F15" s="8"/>
      <c r="G15" s="8"/>
      <c r="H15" s="8"/>
      <c r="I15" s="8"/>
      <c r="J15" s="6"/>
      <c r="K15" s="6"/>
      <c r="L15" s="6"/>
      <c r="M15" s="6"/>
      <c r="N15" s="6"/>
      <c r="O15" s="6"/>
    </row>
    <row r="16" spans="2:15" ht="15">
      <c r="B16" s="10">
        <v>8</v>
      </c>
      <c r="C16" s="8" t="s">
        <v>126</v>
      </c>
      <c r="D16" s="8"/>
      <c r="E16" s="8"/>
      <c r="F16" s="8"/>
      <c r="G16" s="8"/>
      <c r="H16" s="8"/>
      <c r="I16" s="8"/>
      <c r="J16" s="6"/>
      <c r="K16" s="6"/>
      <c r="L16" s="6"/>
      <c r="M16" s="6"/>
      <c r="N16" s="6"/>
      <c r="O16" s="6"/>
    </row>
    <row r="17" spans="2:15" ht="15">
      <c r="B17" s="10">
        <v>9</v>
      </c>
      <c r="C17" s="8" t="s">
        <v>127</v>
      </c>
      <c r="D17" s="8"/>
      <c r="E17" s="8"/>
      <c r="F17" s="8"/>
      <c r="G17" s="8"/>
      <c r="H17" s="8"/>
      <c r="I17" s="8"/>
      <c r="J17" s="6"/>
      <c r="K17" s="6"/>
      <c r="L17" s="6"/>
      <c r="M17" s="6"/>
      <c r="N17" s="6"/>
      <c r="O17" s="6"/>
    </row>
    <row r="18" spans="2:15" ht="15">
      <c r="B18" s="10">
        <v>10</v>
      </c>
      <c r="C18" s="8" t="s">
        <v>128</v>
      </c>
      <c r="D18" s="8"/>
      <c r="E18" s="8"/>
      <c r="F18" s="8"/>
      <c r="G18" s="8"/>
      <c r="H18" s="8"/>
      <c r="I18" s="8"/>
      <c r="J18" s="6"/>
      <c r="K18" s="6"/>
      <c r="L18" s="6"/>
      <c r="M18" s="6"/>
      <c r="N18" s="6"/>
      <c r="O18" s="6"/>
    </row>
    <row r="19" spans="2:15" ht="30" customHeight="1">
      <c r="B19" s="248" t="s">
        <v>145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</row>
    <row r="20" spans="2:15" ht="15">
      <c r="B20" s="10">
        <v>11</v>
      </c>
      <c r="C20" s="8" t="s">
        <v>129</v>
      </c>
      <c r="D20" s="8"/>
      <c r="E20" s="8"/>
      <c r="F20" s="8"/>
      <c r="G20" s="8"/>
      <c r="H20" s="8"/>
      <c r="I20" s="8"/>
      <c r="J20" s="6"/>
      <c r="K20" s="6"/>
      <c r="L20" s="6"/>
      <c r="M20" s="6"/>
      <c r="N20" s="6"/>
      <c r="O20" s="6"/>
    </row>
    <row r="21" spans="2:15" ht="30">
      <c r="B21" s="11">
        <v>12</v>
      </c>
      <c r="C21" s="8" t="s">
        <v>130</v>
      </c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  <c r="O21" s="6"/>
    </row>
    <row r="22" spans="2:15" ht="16.5" customHeight="1">
      <c r="B22" s="10">
        <v>13</v>
      </c>
      <c r="C22" s="8" t="s">
        <v>153</v>
      </c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  <c r="O22" s="6"/>
    </row>
    <row r="23" spans="2:15" ht="15">
      <c r="B23" s="10">
        <v>14</v>
      </c>
      <c r="C23" s="8" t="s">
        <v>131</v>
      </c>
      <c r="D23" s="8"/>
      <c r="E23" s="8"/>
      <c r="F23" s="8"/>
      <c r="G23" s="8"/>
      <c r="H23" s="8"/>
      <c r="I23" s="8"/>
      <c r="J23" s="6"/>
      <c r="K23" s="6"/>
      <c r="L23" s="6"/>
      <c r="M23" s="6"/>
      <c r="N23" s="6"/>
      <c r="O23" s="6"/>
    </row>
    <row r="24" spans="2:15" ht="30">
      <c r="B24" s="11">
        <v>15</v>
      </c>
      <c r="C24" s="8" t="s">
        <v>152</v>
      </c>
      <c r="D24" s="8"/>
      <c r="E24" s="8"/>
      <c r="F24" s="8"/>
      <c r="G24" s="8"/>
      <c r="H24" s="8"/>
      <c r="I24" s="8"/>
      <c r="J24" s="6"/>
      <c r="K24" s="6"/>
      <c r="L24" s="6"/>
      <c r="M24" s="6"/>
      <c r="N24" s="6"/>
      <c r="O24" s="6"/>
    </row>
    <row r="25" spans="2:15" ht="30">
      <c r="B25" s="10">
        <v>16</v>
      </c>
      <c r="C25" s="8" t="s">
        <v>132</v>
      </c>
      <c r="D25" s="8"/>
      <c r="E25" s="8"/>
      <c r="F25" s="8"/>
      <c r="G25" s="8"/>
      <c r="H25" s="8"/>
      <c r="I25" s="8"/>
      <c r="J25" s="6"/>
      <c r="K25" s="6"/>
      <c r="L25" s="6"/>
      <c r="M25" s="6"/>
      <c r="N25" s="6"/>
      <c r="O25" s="6"/>
    </row>
    <row r="26" spans="2:15" ht="17.25" customHeight="1">
      <c r="B26" s="10">
        <v>17</v>
      </c>
      <c r="C26" s="8" t="s">
        <v>133</v>
      </c>
      <c r="D26" s="8"/>
      <c r="E26" s="8"/>
      <c r="F26" s="8"/>
      <c r="G26" s="8"/>
      <c r="H26" s="8"/>
      <c r="I26" s="8"/>
      <c r="J26" s="6"/>
      <c r="K26" s="6"/>
      <c r="L26" s="6"/>
      <c r="M26" s="6"/>
      <c r="N26" s="6"/>
      <c r="O26" s="6"/>
    </row>
    <row r="27" spans="2:15" ht="17.25" customHeight="1">
      <c r="B27" s="11">
        <v>18</v>
      </c>
      <c r="C27" s="8" t="s">
        <v>134</v>
      </c>
      <c r="D27" s="8"/>
      <c r="E27" s="8"/>
      <c r="F27" s="8"/>
      <c r="G27" s="8"/>
      <c r="H27" s="8"/>
      <c r="I27" s="8"/>
      <c r="J27" s="6"/>
      <c r="K27" s="6"/>
      <c r="L27" s="6"/>
      <c r="M27" s="6"/>
      <c r="N27" s="6"/>
      <c r="O27" s="6"/>
    </row>
    <row r="28" spans="2:15" ht="17.25" customHeight="1">
      <c r="B28" s="10">
        <v>19</v>
      </c>
      <c r="C28" s="8" t="s">
        <v>135</v>
      </c>
      <c r="D28" s="8"/>
      <c r="E28" s="8"/>
      <c r="F28" s="8"/>
      <c r="G28" s="8"/>
      <c r="H28" s="8"/>
      <c r="I28" s="8"/>
      <c r="J28" s="6"/>
      <c r="K28" s="6"/>
      <c r="L28" s="6"/>
      <c r="M28" s="6"/>
      <c r="N28" s="6"/>
      <c r="O28" s="6"/>
    </row>
    <row r="29" spans="2:15" ht="17.25" customHeight="1">
      <c r="B29" s="10">
        <v>20</v>
      </c>
      <c r="C29" s="8" t="s">
        <v>136</v>
      </c>
      <c r="D29" s="8"/>
      <c r="E29" s="8"/>
      <c r="F29" s="8"/>
      <c r="G29" s="8"/>
      <c r="H29" s="8"/>
      <c r="I29" s="8"/>
      <c r="J29" s="6"/>
      <c r="K29" s="6"/>
      <c r="L29" s="6"/>
      <c r="M29" s="6"/>
      <c r="N29" s="6"/>
      <c r="O29" s="6"/>
    </row>
    <row r="30" spans="2:15" ht="45">
      <c r="B30" s="11">
        <v>21</v>
      </c>
      <c r="C30" s="8" t="s">
        <v>137</v>
      </c>
      <c r="D30" s="8"/>
      <c r="E30" s="8"/>
      <c r="F30" s="8"/>
      <c r="G30" s="8"/>
      <c r="H30" s="8"/>
      <c r="I30" s="8"/>
      <c r="J30" s="6"/>
      <c r="K30" s="6"/>
      <c r="L30" s="6"/>
      <c r="M30" s="6"/>
      <c r="N30" s="6"/>
      <c r="O30" s="6"/>
    </row>
    <row r="31" spans="2:15" ht="15.75" customHeight="1">
      <c r="B31" s="10">
        <v>22</v>
      </c>
      <c r="C31" s="8" t="s">
        <v>138</v>
      </c>
      <c r="D31" s="8"/>
      <c r="E31" s="8"/>
      <c r="F31" s="8"/>
      <c r="G31" s="8"/>
      <c r="H31" s="8"/>
      <c r="I31" s="8"/>
      <c r="J31" s="6"/>
      <c r="K31" s="6"/>
      <c r="L31" s="6"/>
      <c r="M31" s="6"/>
      <c r="N31" s="6"/>
      <c r="O31" s="6"/>
    </row>
    <row r="32" spans="2:15" ht="15.75" customHeight="1">
      <c r="B32" s="10">
        <v>23</v>
      </c>
      <c r="C32" s="8" t="s">
        <v>139</v>
      </c>
      <c r="D32" s="8"/>
      <c r="E32" s="8"/>
      <c r="F32" s="8"/>
      <c r="G32" s="8"/>
      <c r="H32" s="8"/>
      <c r="I32" s="8"/>
      <c r="J32" s="6"/>
      <c r="K32" s="6"/>
      <c r="L32" s="6"/>
      <c r="M32" s="6"/>
      <c r="N32" s="6"/>
      <c r="O32" s="6"/>
    </row>
    <row r="33" spans="2:15" ht="15.75" customHeight="1">
      <c r="B33" s="11">
        <v>24</v>
      </c>
      <c r="C33" s="8" t="s">
        <v>140</v>
      </c>
      <c r="D33" s="8"/>
      <c r="E33" s="8"/>
      <c r="F33" s="8"/>
      <c r="G33" s="8"/>
      <c r="H33" s="8"/>
      <c r="I33" s="8"/>
      <c r="J33" s="6"/>
      <c r="K33" s="6"/>
      <c r="L33" s="6"/>
      <c r="M33" s="6"/>
      <c r="N33" s="6"/>
      <c r="O33" s="6"/>
    </row>
    <row r="34" spans="2:15" ht="32.25" customHeight="1">
      <c r="B34" s="10">
        <v>25</v>
      </c>
      <c r="C34" s="8" t="s">
        <v>141</v>
      </c>
      <c r="D34" s="8"/>
      <c r="E34" s="8"/>
      <c r="F34" s="8"/>
      <c r="G34" s="8"/>
      <c r="H34" s="8"/>
      <c r="I34" s="8"/>
      <c r="J34" s="6"/>
      <c r="K34" s="6"/>
      <c r="L34" s="6"/>
      <c r="M34" s="6"/>
      <c r="N34" s="6"/>
      <c r="O34" s="6"/>
    </row>
    <row r="35" spans="2:15" ht="32.25" customHeight="1">
      <c r="B35" s="10">
        <v>26</v>
      </c>
      <c r="C35" s="8" t="s">
        <v>142</v>
      </c>
      <c r="D35" s="8"/>
      <c r="E35" s="8"/>
      <c r="F35" s="8"/>
      <c r="G35" s="8"/>
      <c r="H35" s="8"/>
      <c r="I35" s="8"/>
      <c r="J35" s="6"/>
      <c r="K35" s="6"/>
      <c r="L35" s="6"/>
      <c r="M35" s="6"/>
      <c r="N35" s="6"/>
      <c r="O35" s="6"/>
    </row>
    <row r="36" spans="2:15" ht="48.75" customHeight="1">
      <c r="B36" s="11">
        <v>27</v>
      </c>
      <c r="C36" s="9" t="s">
        <v>143</v>
      </c>
      <c r="D36" s="9"/>
      <c r="E36" s="8"/>
      <c r="F36" s="8"/>
      <c r="G36" s="8"/>
      <c r="H36" s="8"/>
      <c r="I36" s="8"/>
      <c r="J36" s="6"/>
      <c r="K36" s="6"/>
      <c r="L36" s="6"/>
      <c r="M36" s="6"/>
      <c r="N36" s="6"/>
      <c r="O36" s="6"/>
    </row>
    <row r="37" spans="2:15" ht="32.25" customHeight="1">
      <c r="B37" s="10">
        <v>28</v>
      </c>
      <c r="C37" s="8" t="s">
        <v>144</v>
      </c>
      <c r="D37" s="8"/>
      <c r="E37" s="8"/>
      <c r="F37" s="8"/>
      <c r="G37" s="8"/>
      <c r="H37" s="8"/>
      <c r="I37" s="8"/>
      <c r="J37" s="6"/>
      <c r="K37" s="6"/>
      <c r="L37" s="6"/>
      <c r="M37" s="6"/>
      <c r="N37" s="6"/>
      <c r="O37" s="6"/>
    </row>
  </sheetData>
  <sheetProtection/>
  <mergeCells count="15">
    <mergeCell ref="B2:O2"/>
    <mergeCell ref="D4:D6"/>
    <mergeCell ref="F5:I5"/>
    <mergeCell ref="E5:E6"/>
    <mergeCell ref="E4:I4"/>
    <mergeCell ref="B19:O19"/>
    <mergeCell ref="J4:J6"/>
    <mergeCell ref="K4:O4"/>
    <mergeCell ref="K5:K6"/>
    <mergeCell ref="L5:O5"/>
    <mergeCell ref="D7:I7"/>
    <mergeCell ref="J7:O7"/>
    <mergeCell ref="C4:C7"/>
    <mergeCell ref="B4:B7"/>
    <mergeCell ref="B8:O8"/>
  </mergeCells>
  <printOptions/>
  <pageMargins left="0.11811023622047245" right="0" top="0.35433070866141736" bottom="0.15748031496062992" header="0.11811023622047245" footer="0.1181102362204724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2:U3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.1484375" style="4" customWidth="1"/>
    <col min="2" max="2" width="4.8515625" style="5" customWidth="1"/>
    <col min="3" max="3" width="55.57421875" style="4" customWidth="1"/>
    <col min="4" max="4" width="13.8515625" style="4" customWidth="1"/>
    <col min="5" max="5" width="6.140625" style="4" customWidth="1"/>
    <col min="6" max="7" width="12.421875" style="4" customWidth="1"/>
    <col min="8" max="8" width="8.7109375" style="4" customWidth="1"/>
    <col min="9" max="10" width="13.7109375" style="4" customWidth="1"/>
    <col min="11" max="11" width="6.00390625" style="4" customWidth="1"/>
    <col min="12" max="13" width="12.8515625" style="4" customWidth="1"/>
    <col min="14" max="14" width="8.7109375" style="4" customWidth="1"/>
    <col min="15" max="15" width="13.7109375" style="4" customWidth="1"/>
    <col min="16" max="16" width="13.00390625" style="4" customWidth="1"/>
    <col min="17" max="17" width="9.140625" style="4" customWidth="1"/>
    <col min="18" max="18" width="11.8515625" style="4" customWidth="1"/>
    <col min="19" max="19" width="12.7109375" style="4" customWidth="1"/>
    <col min="20" max="20" width="9.140625" style="4" customWidth="1"/>
    <col min="21" max="21" width="13.421875" style="4" customWidth="1"/>
    <col min="22" max="16384" width="9.140625" style="4" customWidth="1"/>
  </cols>
  <sheetData>
    <row r="2" spans="2:19" ht="16.5" customHeight="1">
      <c r="B2" s="255" t="s">
        <v>158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7:9" ht="15">
      <c r="G3" s="12"/>
      <c r="H3" s="12"/>
      <c r="I3" s="12"/>
    </row>
    <row r="4" spans="2:21" ht="15">
      <c r="B4" s="252" t="s">
        <v>76</v>
      </c>
      <c r="C4" s="252" t="s">
        <v>154</v>
      </c>
      <c r="D4" s="256" t="s">
        <v>155</v>
      </c>
      <c r="E4" s="252" t="s">
        <v>118</v>
      </c>
      <c r="F4" s="252"/>
      <c r="G4" s="252"/>
      <c r="H4" s="252"/>
      <c r="I4" s="252"/>
      <c r="J4" s="249" t="s">
        <v>155</v>
      </c>
      <c r="K4" s="252" t="s">
        <v>118</v>
      </c>
      <c r="L4" s="252"/>
      <c r="M4" s="252"/>
      <c r="N4" s="252"/>
      <c r="O4" s="252"/>
      <c r="P4" s="249" t="s">
        <v>155</v>
      </c>
      <c r="Q4" s="252" t="s">
        <v>118</v>
      </c>
      <c r="R4" s="252"/>
      <c r="S4" s="252"/>
      <c r="T4" s="252"/>
      <c r="U4" s="252"/>
    </row>
    <row r="5" spans="2:21" ht="15" customHeight="1">
      <c r="B5" s="252"/>
      <c r="C5" s="252"/>
      <c r="D5" s="257"/>
      <c r="E5" s="252" t="s">
        <v>151</v>
      </c>
      <c r="F5" s="252" t="s">
        <v>51</v>
      </c>
      <c r="G5" s="252"/>
      <c r="H5" s="252"/>
      <c r="I5" s="252"/>
      <c r="J5" s="250"/>
      <c r="K5" s="252" t="s">
        <v>151</v>
      </c>
      <c r="L5" s="252" t="s">
        <v>51</v>
      </c>
      <c r="M5" s="252"/>
      <c r="N5" s="252"/>
      <c r="O5" s="252"/>
      <c r="P5" s="250"/>
      <c r="Q5" s="252" t="s">
        <v>151</v>
      </c>
      <c r="R5" s="252" t="s">
        <v>51</v>
      </c>
      <c r="S5" s="252"/>
      <c r="T5" s="252"/>
      <c r="U5" s="252"/>
    </row>
    <row r="6" spans="2:21" ht="38.25">
      <c r="B6" s="252"/>
      <c r="C6" s="252"/>
      <c r="D6" s="258"/>
      <c r="E6" s="252"/>
      <c r="F6" s="3" t="s">
        <v>147</v>
      </c>
      <c r="G6" s="3" t="s">
        <v>148</v>
      </c>
      <c r="H6" s="3" t="s">
        <v>149</v>
      </c>
      <c r="I6" s="3" t="s">
        <v>150</v>
      </c>
      <c r="J6" s="251"/>
      <c r="K6" s="252"/>
      <c r="L6" s="3" t="s">
        <v>147</v>
      </c>
      <c r="M6" s="3" t="s">
        <v>148</v>
      </c>
      <c r="N6" s="3" t="s">
        <v>149</v>
      </c>
      <c r="O6" s="3" t="s">
        <v>150</v>
      </c>
      <c r="P6" s="251"/>
      <c r="Q6" s="252"/>
      <c r="R6" s="3" t="s">
        <v>147</v>
      </c>
      <c r="S6" s="3" t="s">
        <v>148</v>
      </c>
      <c r="T6" s="3" t="s">
        <v>149</v>
      </c>
      <c r="U6" s="3" t="s">
        <v>150</v>
      </c>
    </row>
    <row r="7" spans="2:21" ht="15">
      <c r="B7" s="252"/>
      <c r="C7" s="252"/>
      <c r="D7" s="253" t="s">
        <v>156</v>
      </c>
      <c r="E7" s="253"/>
      <c r="F7" s="253"/>
      <c r="G7" s="253"/>
      <c r="H7" s="253"/>
      <c r="I7" s="254"/>
      <c r="J7" s="252" t="s">
        <v>157</v>
      </c>
      <c r="K7" s="252"/>
      <c r="L7" s="252"/>
      <c r="M7" s="252"/>
      <c r="N7" s="252"/>
      <c r="O7" s="252"/>
      <c r="P7" s="252" t="s">
        <v>168</v>
      </c>
      <c r="Q7" s="252"/>
      <c r="R7" s="252"/>
      <c r="S7" s="252"/>
      <c r="T7" s="252"/>
      <c r="U7" s="252"/>
    </row>
    <row r="8" spans="2:21" ht="18.75" customHeight="1">
      <c r="B8" s="248" t="s">
        <v>146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</row>
    <row r="9" spans="2:21" ht="15">
      <c r="B9" s="13">
        <v>1</v>
      </c>
      <c r="C9" s="14" t="s">
        <v>119</v>
      </c>
      <c r="D9" s="14"/>
      <c r="E9" s="14"/>
      <c r="F9" s="14"/>
      <c r="G9" s="14"/>
      <c r="H9" s="14"/>
      <c r="I9" s="14"/>
      <c r="J9" s="7"/>
      <c r="K9" s="7"/>
      <c r="L9" s="7"/>
      <c r="M9" s="7"/>
      <c r="N9" s="7"/>
      <c r="O9" s="7"/>
      <c r="P9" s="6"/>
      <c r="Q9" s="6"/>
      <c r="R9" s="6"/>
      <c r="S9" s="6"/>
      <c r="T9" s="6"/>
      <c r="U9" s="6"/>
    </row>
    <row r="10" spans="2:21" ht="15">
      <c r="B10" s="10">
        <v>2</v>
      </c>
      <c r="C10" s="8" t="s">
        <v>120</v>
      </c>
      <c r="D10" s="8"/>
      <c r="E10" s="8"/>
      <c r="F10" s="8"/>
      <c r="G10" s="8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ht="15">
      <c r="B11" s="10">
        <v>3</v>
      </c>
      <c r="C11" s="8" t="s">
        <v>121</v>
      </c>
      <c r="D11" s="8"/>
      <c r="E11" s="8"/>
      <c r="F11" s="8"/>
      <c r="G11" s="8"/>
      <c r="H11" s="8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ht="15">
      <c r="B12" s="10">
        <v>4</v>
      </c>
      <c r="C12" s="8" t="s">
        <v>122</v>
      </c>
      <c r="D12" s="8"/>
      <c r="E12" s="8"/>
      <c r="F12" s="8"/>
      <c r="G12" s="8"/>
      <c r="H12" s="8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30">
      <c r="B13" s="10">
        <v>5</v>
      </c>
      <c r="C13" s="8" t="s">
        <v>123</v>
      </c>
      <c r="D13" s="8"/>
      <c r="E13" s="8"/>
      <c r="F13" s="8"/>
      <c r="G13" s="8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ht="15">
      <c r="B14" s="10">
        <v>6</v>
      </c>
      <c r="C14" s="8" t="s">
        <v>124</v>
      </c>
      <c r="D14" s="8"/>
      <c r="E14" s="8"/>
      <c r="F14" s="8"/>
      <c r="G14" s="8"/>
      <c r="H14" s="8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ht="15">
      <c r="B15" s="10">
        <v>7</v>
      </c>
      <c r="C15" s="8" t="s">
        <v>125</v>
      </c>
      <c r="D15" s="8"/>
      <c r="E15" s="8"/>
      <c r="F15" s="8"/>
      <c r="G15" s="8"/>
      <c r="H15" s="8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ht="15">
      <c r="B16" s="10">
        <v>8</v>
      </c>
      <c r="C16" s="8" t="s">
        <v>126</v>
      </c>
      <c r="D16" s="8"/>
      <c r="E16" s="8"/>
      <c r="F16" s="8"/>
      <c r="G16" s="8"/>
      <c r="H16" s="8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ht="15">
      <c r="B17" s="10">
        <v>9</v>
      </c>
      <c r="C17" s="8" t="s">
        <v>127</v>
      </c>
      <c r="D17" s="8"/>
      <c r="E17" s="8"/>
      <c r="F17" s="8"/>
      <c r="G17" s="8"/>
      <c r="H17" s="8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ht="15">
      <c r="B18" s="10">
        <v>10</v>
      </c>
      <c r="C18" s="8" t="s">
        <v>128</v>
      </c>
      <c r="D18" s="8"/>
      <c r="E18" s="8"/>
      <c r="F18" s="8"/>
      <c r="G18" s="8"/>
      <c r="H18" s="8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1" ht="20.25" customHeight="1">
      <c r="B19" s="259" t="s">
        <v>145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1"/>
    </row>
    <row r="20" spans="2:21" ht="15">
      <c r="B20" s="10">
        <v>11</v>
      </c>
      <c r="C20" s="8" t="s">
        <v>129</v>
      </c>
      <c r="D20" s="8"/>
      <c r="E20" s="8"/>
      <c r="F20" s="8"/>
      <c r="G20" s="8"/>
      <c r="H20" s="8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2:21" ht="30">
      <c r="B21" s="11">
        <v>12</v>
      </c>
      <c r="C21" s="8" t="s">
        <v>130</v>
      </c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1" ht="30">
      <c r="B22" s="10">
        <v>13</v>
      </c>
      <c r="C22" s="8" t="s">
        <v>153</v>
      </c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2:21" ht="15">
      <c r="B23" s="10">
        <v>14</v>
      </c>
      <c r="C23" s="8" t="s">
        <v>131</v>
      </c>
      <c r="D23" s="8"/>
      <c r="E23" s="8"/>
      <c r="F23" s="8"/>
      <c r="G23" s="8"/>
      <c r="H23" s="8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 ht="30">
      <c r="B24" s="11">
        <v>15</v>
      </c>
      <c r="C24" s="8" t="s">
        <v>152</v>
      </c>
      <c r="D24" s="8"/>
      <c r="E24" s="8"/>
      <c r="F24" s="8"/>
      <c r="G24" s="8"/>
      <c r="H24" s="8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2:21" ht="30">
      <c r="B25" s="10">
        <v>16</v>
      </c>
      <c r="C25" s="8" t="s">
        <v>132</v>
      </c>
      <c r="D25" s="8"/>
      <c r="E25" s="8"/>
      <c r="F25" s="8"/>
      <c r="G25" s="8"/>
      <c r="H25" s="8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2:21" ht="15">
      <c r="B26" s="10">
        <v>17</v>
      </c>
      <c r="C26" s="8" t="s">
        <v>133</v>
      </c>
      <c r="D26" s="8"/>
      <c r="E26" s="8"/>
      <c r="F26" s="8"/>
      <c r="G26" s="8"/>
      <c r="H26" s="8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t="15">
      <c r="B27" s="11">
        <v>18</v>
      </c>
      <c r="C27" s="8" t="s">
        <v>134</v>
      </c>
      <c r="D27" s="8"/>
      <c r="E27" s="8"/>
      <c r="F27" s="8"/>
      <c r="G27" s="8"/>
      <c r="H27" s="8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15">
      <c r="B28" s="10">
        <v>19</v>
      </c>
      <c r="C28" s="8" t="s">
        <v>135</v>
      </c>
      <c r="D28" s="8"/>
      <c r="E28" s="8"/>
      <c r="F28" s="8"/>
      <c r="G28" s="8"/>
      <c r="H28" s="8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15">
      <c r="B29" s="10">
        <v>20</v>
      </c>
      <c r="C29" s="8" t="s">
        <v>136</v>
      </c>
      <c r="D29" s="8"/>
      <c r="E29" s="8"/>
      <c r="F29" s="8"/>
      <c r="G29" s="8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1" ht="45">
      <c r="B30" s="11">
        <v>21</v>
      </c>
      <c r="C30" s="8" t="s">
        <v>137</v>
      </c>
      <c r="D30" s="8"/>
      <c r="E30" s="8"/>
      <c r="F30" s="8"/>
      <c r="G30" s="8"/>
      <c r="H30" s="8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21" ht="15">
      <c r="B31" s="10">
        <v>22</v>
      </c>
      <c r="C31" s="8" t="s">
        <v>138</v>
      </c>
      <c r="D31" s="8"/>
      <c r="E31" s="8"/>
      <c r="F31" s="8"/>
      <c r="G31" s="8"/>
      <c r="H31" s="8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5">
      <c r="B32" s="10">
        <v>23</v>
      </c>
      <c r="C32" s="8" t="s">
        <v>139</v>
      </c>
      <c r="D32" s="8"/>
      <c r="E32" s="8"/>
      <c r="F32" s="8"/>
      <c r="G32" s="8"/>
      <c r="H32" s="8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1" ht="15">
      <c r="B33" s="11">
        <v>24</v>
      </c>
      <c r="C33" s="8" t="s">
        <v>140</v>
      </c>
      <c r="D33" s="8"/>
      <c r="E33" s="8"/>
      <c r="F33" s="8"/>
      <c r="G33" s="8"/>
      <c r="H33" s="8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21" ht="30">
      <c r="B34" s="10">
        <v>25</v>
      </c>
      <c r="C34" s="8" t="s">
        <v>141</v>
      </c>
      <c r="D34" s="8"/>
      <c r="E34" s="8"/>
      <c r="F34" s="8"/>
      <c r="G34" s="8"/>
      <c r="H34" s="8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ht="30">
      <c r="B35" s="10">
        <v>26</v>
      </c>
      <c r="C35" s="8" t="s">
        <v>142</v>
      </c>
      <c r="D35" s="8"/>
      <c r="E35" s="8"/>
      <c r="F35" s="8"/>
      <c r="G35" s="8"/>
      <c r="H35" s="8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ht="45">
      <c r="B36" s="11">
        <v>27</v>
      </c>
      <c r="C36" s="9" t="s">
        <v>143</v>
      </c>
      <c r="D36" s="9"/>
      <c r="E36" s="8"/>
      <c r="F36" s="8"/>
      <c r="G36" s="8"/>
      <c r="H36" s="8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ht="30">
      <c r="B37" s="10">
        <v>28</v>
      </c>
      <c r="C37" s="8" t="s">
        <v>144</v>
      </c>
      <c r="D37" s="8"/>
      <c r="E37" s="8"/>
      <c r="F37" s="8"/>
      <c r="G37" s="8"/>
      <c r="H37" s="8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sheetProtection/>
  <mergeCells count="20">
    <mergeCell ref="B8:U8"/>
    <mergeCell ref="B2:S2"/>
    <mergeCell ref="B19:U19"/>
    <mergeCell ref="B4:B7"/>
    <mergeCell ref="C4:C7"/>
    <mergeCell ref="D4:D6"/>
    <mergeCell ref="E4:I4"/>
    <mergeCell ref="J4:J6"/>
    <mergeCell ref="K4:O4"/>
    <mergeCell ref="E5:E6"/>
    <mergeCell ref="P7:U7"/>
    <mergeCell ref="P4:P6"/>
    <mergeCell ref="Q4:U4"/>
    <mergeCell ref="Q5:Q6"/>
    <mergeCell ref="R5:U5"/>
    <mergeCell ref="F5:I5"/>
    <mergeCell ref="K5:K6"/>
    <mergeCell ref="L5:O5"/>
    <mergeCell ref="D7:I7"/>
    <mergeCell ref="J7:O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U37"/>
  <sheetViews>
    <sheetView zoomScalePageLayoutView="0" workbookViewId="0" topLeftCell="A1">
      <selection activeCell="S15" sqref="S15"/>
    </sheetView>
  </sheetViews>
  <sheetFormatPr defaultColWidth="9.140625" defaultRowHeight="15"/>
  <cols>
    <col min="1" max="1" width="1.1484375" style="4" customWidth="1"/>
    <col min="2" max="2" width="4.8515625" style="5" customWidth="1"/>
    <col min="3" max="3" width="55.57421875" style="4" customWidth="1"/>
    <col min="4" max="4" width="12.8515625" style="4" customWidth="1"/>
    <col min="5" max="5" width="6.140625" style="4" customWidth="1"/>
    <col min="6" max="7" width="12.421875" style="4" customWidth="1"/>
    <col min="8" max="8" width="8.7109375" style="4" customWidth="1"/>
    <col min="9" max="9" width="13.7109375" style="4" customWidth="1"/>
    <col min="10" max="10" width="13.28125" style="4" customWidth="1"/>
    <col min="11" max="11" width="6.00390625" style="4" customWidth="1"/>
    <col min="12" max="13" width="12.8515625" style="4" customWidth="1"/>
    <col min="14" max="14" width="8.7109375" style="4" customWidth="1"/>
    <col min="15" max="15" width="13.7109375" style="4" customWidth="1"/>
    <col min="16" max="16" width="13.00390625" style="4" customWidth="1"/>
    <col min="17" max="17" width="6.57421875" style="4" customWidth="1"/>
    <col min="18" max="18" width="11.8515625" style="4" customWidth="1"/>
    <col min="19" max="19" width="12.7109375" style="4" customWidth="1"/>
    <col min="20" max="20" width="9.140625" style="4" customWidth="1"/>
    <col min="21" max="21" width="13.421875" style="4" customWidth="1"/>
    <col min="22" max="16384" width="9.140625" style="4" customWidth="1"/>
  </cols>
  <sheetData>
    <row r="2" spans="2:21" ht="36.75" customHeight="1">
      <c r="B2" s="255" t="s">
        <v>158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7:9" ht="15" customHeight="1">
      <c r="G3" s="12"/>
      <c r="H3" s="12"/>
      <c r="I3" s="12"/>
    </row>
    <row r="4" spans="2:21" ht="15">
      <c r="B4" s="252" t="s">
        <v>76</v>
      </c>
      <c r="C4" s="252" t="s">
        <v>154</v>
      </c>
      <c r="D4" s="256" t="s">
        <v>155</v>
      </c>
      <c r="E4" s="252" t="s">
        <v>118</v>
      </c>
      <c r="F4" s="252"/>
      <c r="G4" s="252"/>
      <c r="H4" s="252"/>
      <c r="I4" s="252"/>
      <c r="J4" s="249" t="s">
        <v>155</v>
      </c>
      <c r="K4" s="252" t="s">
        <v>118</v>
      </c>
      <c r="L4" s="252"/>
      <c r="M4" s="252"/>
      <c r="N4" s="252"/>
      <c r="O4" s="252"/>
      <c r="P4" s="249" t="s">
        <v>155</v>
      </c>
      <c r="Q4" s="252" t="s">
        <v>118</v>
      </c>
      <c r="R4" s="252"/>
      <c r="S4" s="252"/>
      <c r="T4" s="252"/>
      <c r="U4" s="252"/>
    </row>
    <row r="5" spans="2:21" ht="15">
      <c r="B5" s="252"/>
      <c r="C5" s="252"/>
      <c r="D5" s="257"/>
      <c r="E5" s="252" t="s">
        <v>151</v>
      </c>
      <c r="F5" s="252" t="s">
        <v>51</v>
      </c>
      <c r="G5" s="252"/>
      <c r="H5" s="252"/>
      <c r="I5" s="252"/>
      <c r="J5" s="250"/>
      <c r="K5" s="252" t="s">
        <v>151</v>
      </c>
      <c r="L5" s="252" t="s">
        <v>51</v>
      </c>
      <c r="M5" s="252"/>
      <c r="N5" s="252"/>
      <c r="O5" s="252"/>
      <c r="P5" s="250"/>
      <c r="Q5" s="252" t="s">
        <v>151</v>
      </c>
      <c r="R5" s="252" t="s">
        <v>51</v>
      </c>
      <c r="S5" s="252"/>
      <c r="T5" s="252"/>
      <c r="U5" s="252"/>
    </row>
    <row r="6" spans="2:21" ht="33" customHeight="1">
      <c r="B6" s="252"/>
      <c r="C6" s="252"/>
      <c r="D6" s="258"/>
      <c r="E6" s="252"/>
      <c r="F6" s="3" t="s">
        <v>147</v>
      </c>
      <c r="G6" s="3" t="s">
        <v>148</v>
      </c>
      <c r="H6" s="3" t="s">
        <v>149</v>
      </c>
      <c r="I6" s="3" t="s">
        <v>150</v>
      </c>
      <c r="J6" s="251"/>
      <c r="K6" s="252"/>
      <c r="L6" s="3" t="s">
        <v>147</v>
      </c>
      <c r="M6" s="3" t="s">
        <v>148</v>
      </c>
      <c r="N6" s="3" t="s">
        <v>149</v>
      </c>
      <c r="O6" s="3" t="s">
        <v>150</v>
      </c>
      <c r="P6" s="251"/>
      <c r="Q6" s="252"/>
      <c r="R6" s="3" t="s">
        <v>174</v>
      </c>
      <c r="S6" s="3" t="s">
        <v>148</v>
      </c>
      <c r="T6" s="3" t="s">
        <v>149</v>
      </c>
      <c r="U6" s="3" t="s">
        <v>150</v>
      </c>
    </row>
    <row r="7" spans="2:21" ht="15">
      <c r="B7" s="252"/>
      <c r="C7" s="252"/>
      <c r="D7" s="253" t="s">
        <v>168</v>
      </c>
      <c r="E7" s="253"/>
      <c r="F7" s="253"/>
      <c r="G7" s="253"/>
      <c r="H7" s="253"/>
      <c r="I7" s="254"/>
      <c r="J7" s="252" t="s">
        <v>173</v>
      </c>
      <c r="K7" s="252"/>
      <c r="L7" s="252"/>
      <c r="M7" s="252"/>
      <c r="N7" s="252"/>
      <c r="O7" s="252"/>
      <c r="P7" s="252" t="s">
        <v>179</v>
      </c>
      <c r="Q7" s="252"/>
      <c r="R7" s="252"/>
      <c r="S7" s="252"/>
      <c r="T7" s="252"/>
      <c r="U7" s="252"/>
    </row>
    <row r="8" spans="2:21" ht="15">
      <c r="B8" s="248" t="s">
        <v>146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</row>
    <row r="9" spans="2:21" ht="15">
      <c r="B9" s="13">
        <v>1</v>
      </c>
      <c r="C9" s="14" t="s">
        <v>119</v>
      </c>
      <c r="D9" s="14"/>
      <c r="E9" s="14"/>
      <c r="F9" s="14"/>
      <c r="G9" s="14"/>
      <c r="H9" s="14"/>
      <c r="I9" s="14"/>
      <c r="J9" s="7"/>
      <c r="K9" s="7"/>
      <c r="L9" s="7"/>
      <c r="M9" s="7"/>
      <c r="N9" s="7"/>
      <c r="O9" s="7"/>
      <c r="P9" s="6"/>
      <c r="Q9" s="6"/>
      <c r="R9" s="6"/>
      <c r="S9" s="6"/>
      <c r="T9" s="6"/>
      <c r="U9" s="6"/>
    </row>
    <row r="10" spans="2:21" ht="15">
      <c r="B10" s="10">
        <v>2</v>
      </c>
      <c r="C10" s="8" t="s">
        <v>120</v>
      </c>
      <c r="D10" s="8"/>
      <c r="E10" s="8"/>
      <c r="F10" s="8"/>
      <c r="G10" s="8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ht="15">
      <c r="B11" s="10">
        <v>3</v>
      </c>
      <c r="C11" s="8" t="s">
        <v>121</v>
      </c>
      <c r="D11" s="8"/>
      <c r="E11" s="8"/>
      <c r="F11" s="8"/>
      <c r="G11" s="8"/>
      <c r="H11" s="8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ht="15">
      <c r="B12" s="10">
        <v>4</v>
      </c>
      <c r="C12" s="8" t="s">
        <v>122</v>
      </c>
      <c r="D12" s="8"/>
      <c r="E12" s="8"/>
      <c r="F12" s="8"/>
      <c r="G12" s="8"/>
      <c r="H12" s="8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30">
      <c r="B13" s="10">
        <v>5</v>
      </c>
      <c r="C13" s="8" t="s">
        <v>123</v>
      </c>
      <c r="D13" s="8"/>
      <c r="E13" s="8"/>
      <c r="F13" s="8"/>
      <c r="G13" s="8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ht="15">
      <c r="B14" s="10">
        <v>6</v>
      </c>
      <c r="C14" s="8" t="s">
        <v>124</v>
      </c>
      <c r="D14" s="8"/>
      <c r="E14" s="8"/>
      <c r="F14" s="8"/>
      <c r="G14" s="8"/>
      <c r="H14" s="8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ht="15">
      <c r="B15" s="10">
        <v>7</v>
      </c>
      <c r="C15" s="8" t="s">
        <v>125</v>
      </c>
      <c r="D15" s="8"/>
      <c r="E15" s="8"/>
      <c r="F15" s="8"/>
      <c r="G15" s="8"/>
      <c r="H15" s="8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ht="15">
      <c r="B16" s="10">
        <v>8</v>
      </c>
      <c r="C16" s="8" t="s">
        <v>126</v>
      </c>
      <c r="D16" s="8"/>
      <c r="E16" s="8"/>
      <c r="F16" s="8"/>
      <c r="G16" s="8"/>
      <c r="H16" s="8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ht="15">
      <c r="B17" s="10">
        <v>9</v>
      </c>
      <c r="C17" s="8" t="s">
        <v>127</v>
      </c>
      <c r="D17" s="8"/>
      <c r="E17" s="8"/>
      <c r="F17" s="8"/>
      <c r="G17" s="8"/>
      <c r="H17" s="8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ht="15">
      <c r="B18" s="10">
        <v>10</v>
      </c>
      <c r="C18" s="8" t="s">
        <v>128</v>
      </c>
      <c r="D18" s="8"/>
      <c r="E18" s="8"/>
      <c r="F18" s="8"/>
      <c r="G18" s="8"/>
      <c r="H18" s="8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1" ht="15">
      <c r="B19" s="259" t="s">
        <v>145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1"/>
    </row>
    <row r="20" spans="2:21" ht="15">
      <c r="B20" s="10">
        <v>11</v>
      </c>
      <c r="C20" s="8" t="s">
        <v>129</v>
      </c>
      <c r="D20" s="8"/>
      <c r="E20" s="8"/>
      <c r="F20" s="8"/>
      <c r="G20" s="8"/>
      <c r="H20" s="8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2:21" ht="30">
      <c r="B21" s="11">
        <v>12</v>
      </c>
      <c r="C21" s="8" t="s">
        <v>130</v>
      </c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1" ht="30">
      <c r="B22" s="10">
        <v>13</v>
      </c>
      <c r="C22" s="8" t="s">
        <v>153</v>
      </c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2:21" ht="15">
      <c r="B23" s="10">
        <v>14</v>
      </c>
      <c r="C23" s="8" t="s">
        <v>131</v>
      </c>
      <c r="D23" s="8"/>
      <c r="E23" s="8"/>
      <c r="F23" s="8"/>
      <c r="G23" s="8"/>
      <c r="H23" s="8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 ht="30">
      <c r="B24" s="11">
        <v>15</v>
      </c>
      <c r="C24" s="8" t="s">
        <v>152</v>
      </c>
      <c r="D24" s="8"/>
      <c r="E24" s="8"/>
      <c r="F24" s="8"/>
      <c r="G24" s="8"/>
      <c r="H24" s="8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2:21" ht="30">
      <c r="B25" s="10">
        <v>16</v>
      </c>
      <c r="C25" s="8" t="s">
        <v>132</v>
      </c>
      <c r="D25" s="8"/>
      <c r="E25" s="8"/>
      <c r="F25" s="8"/>
      <c r="G25" s="8"/>
      <c r="H25" s="8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2:21" ht="15">
      <c r="B26" s="10">
        <v>17</v>
      </c>
      <c r="C26" s="8" t="s">
        <v>133</v>
      </c>
      <c r="D26" s="8"/>
      <c r="E26" s="8"/>
      <c r="F26" s="8"/>
      <c r="G26" s="8"/>
      <c r="H26" s="8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t="15">
      <c r="B27" s="11">
        <v>18</v>
      </c>
      <c r="C27" s="8" t="s">
        <v>134</v>
      </c>
      <c r="D27" s="8"/>
      <c r="E27" s="8"/>
      <c r="F27" s="8"/>
      <c r="G27" s="8"/>
      <c r="H27" s="8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15">
      <c r="B28" s="10">
        <v>19</v>
      </c>
      <c r="C28" s="8" t="s">
        <v>135</v>
      </c>
      <c r="D28" s="8"/>
      <c r="E28" s="8"/>
      <c r="F28" s="8"/>
      <c r="G28" s="8"/>
      <c r="H28" s="8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15">
      <c r="B29" s="10">
        <v>20</v>
      </c>
      <c r="C29" s="8" t="s">
        <v>136</v>
      </c>
      <c r="D29" s="8"/>
      <c r="E29" s="8"/>
      <c r="F29" s="8"/>
      <c r="G29" s="8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1" ht="45">
      <c r="B30" s="11">
        <v>21</v>
      </c>
      <c r="C30" s="8" t="s">
        <v>137</v>
      </c>
      <c r="D30" s="8"/>
      <c r="E30" s="8"/>
      <c r="F30" s="8"/>
      <c r="G30" s="8"/>
      <c r="H30" s="8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21" ht="15">
      <c r="B31" s="10">
        <v>22</v>
      </c>
      <c r="C31" s="8" t="s">
        <v>138</v>
      </c>
      <c r="D31" s="8"/>
      <c r="E31" s="8"/>
      <c r="F31" s="8"/>
      <c r="G31" s="8"/>
      <c r="H31" s="8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5">
      <c r="B32" s="10">
        <v>23</v>
      </c>
      <c r="C32" s="8" t="s">
        <v>139</v>
      </c>
      <c r="D32" s="8"/>
      <c r="E32" s="8"/>
      <c r="F32" s="8"/>
      <c r="G32" s="8"/>
      <c r="H32" s="8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1" ht="15">
      <c r="B33" s="11">
        <v>24</v>
      </c>
      <c r="C33" s="8" t="s">
        <v>140</v>
      </c>
      <c r="D33" s="8"/>
      <c r="E33" s="8"/>
      <c r="F33" s="8"/>
      <c r="G33" s="8"/>
      <c r="H33" s="8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21" ht="30">
      <c r="B34" s="10">
        <v>25</v>
      </c>
      <c r="C34" s="8" t="s">
        <v>141</v>
      </c>
      <c r="D34" s="8"/>
      <c r="E34" s="8"/>
      <c r="F34" s="8"/>
      <c r="G34" s="8"/>
      <c r="H34" s="8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ht="30">
      <c r="B35" s="10">
        <v>26</v>
      </c>
      <c r="C35" s="8" t="s">
        <v>142</v>
      </c>
      <c r="D35" s="8"/>
      <c r="E35" s="8"/>
      <c r="F35" s="8"/>
      <c r="G35" s="8"/>
      <c r="H35" s="8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ht="45">
      <c r="B36" s="11">
        <v>27</v>
      </c>
      <c r="C36" s="9" t="s">
        <v>143</v>
      </c>
      <c r="D36" s="9"/>
      <c r="E36" s="8"/>
      <c r="F36" s="8"/>
      <c r="G36" s="8"/>
      <c r="H36" s="8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ht="30">
      <c r="B37" s="10">
        <v>28</v>
      </c>
      <c r="C37" s="8" t="s">
        <v>144</v>
      </c>
      <c r="D37" s="8"/>
      <c r="E37" s="8"/>
      <c r="F37" s="8"/>
      <c r="G37" s="8"/>
      <c r="H37" s="8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sheetProtection/>
  <mergeCells count="20">
    <mergeCell ref="B19:U19"/>
    <mergeCell ref="B2:U2"/>
    <mergeCell ref="F5:I5"/>
    <mergeCell ref="K5:K6"/>
    <mergeCell ref="L5:O5"/>
    <mergeCell ref="Q5:Q6"/>
    <mergeCell ref="R5:U5"/>
    <mergeCell ref="D7:I7"/>
    <mergeCell ref="J7:O7"/>
    <mergeCell ref="P7:U7"/>
    <mergeCell ref="B8:U8"/>
    <mergeCell ref="J4:J6"/>
    <mergeCell ref="K4:O4"/>
    <mergeCell ref="P4:P6"/>
    <mergeCell ref="Q4:U4"/>
    <mergeCell ref="B4:B7"/>
    <mergeCell ref="C4:C7"/>
    <mergeCell ref="D4:D6"/>
    <mergeCell ref="E4:I4"/>
    <mergeCell ref="E5:E6"/>
  </mergeCells>
  <printOptions/>
  <pageMargins left="0.1968503937007874" right="0" top="0.35433070866141736" bottom="0.196850393700787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2017-07-05T11:36:31Z</cp:lastPrinted>
  <dcterms:created xsi:type="dcterms:W3CDTF">2006-09-16T00:00:00Z</dcterms:created>
  <dcterms:modified xsi:type="dcterms:W3CDTF">2022-03-10T13:31:47Z</dcterms:modified>
  <cp:category/>
  <cp:version/>
  <cp:contentType/>
  <cp:contentStatus/>
</cp:coreProperties>
</file>